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48921ED2-B749-4274-BE0A-50F31BD77524}" xr6:coauthVersionLast="47" xr6:coauthVersionMax="47" xr10:uidLastSave="{00000000-0000-0000-0000-000000000000}"/>
  <bookViews>
    <workbookView xWindow="-98" yWindow="-98" windowWidth="21795" windowHeight="13875" tabRatio="952" firstSheet="13" activeTab="14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CohoByDate" sheetId="42" r:id="rId21"/>
    <sheet name="SummerChinook" sheetId="20" r:id="rId22"/>
    <sheet name="SummersByDate&amp;ObsSite" sheetId="17" state="hidden" r:id="rId23"/>
    <sheet name="SummersByDate&amp;RelSite" sheetId="26" state="hidden" r:id="rId24"/>
    <sheet name="SummersByDate Prosser" sheetId="28" state="hidden" r:id="rId25"/>
    <sheet name="SummersByDate McNary" sheetId="29" state="hidden" r:id="rId26"/>
    <sheet name="SummerChinookByDate" sheetId="43" r:id="rId27"/>
    <sheet name="FallChinook" sheetId="3" r:id="rId28"/>
    <sheet name="FallSubsByDate&amp;ObsSite" sheetId="27" state="hidden" r:id="rId29"/>
    <sheet name="FallSubsByDate&amp;RelSite" sheetId="18" state="hidden" r:id="rId30"/>
    <sheet name="FallYearlingsByDate " sheetId="19" state="hidden" r:id="rId31"/>
    <sheet name="FallSubsByDate McNary" sheetId="30" state="hidden" r:id="rId32"/>
    <sheet name="FallChinookByDate" sheetId="44" r:id="rId33"/>
    <sheet name="O_mykiss" sheetId="4" r:id="rId34"/>
    <sheet name="O_mykiss Graphs" sheetId="31" r:id="rId35"/>
    <sheet name="Sheet2" sheetId="25" state="hidden" r:id="rId36"/>
    <sheet name="PacificLamprey" sheetId="23" state="hidden" r:id="rId37"/>
    <sheet name="Sheet1" sheetId="24" state="hidden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D14" i="3"/>
  <c r="E14" i="3"/>
  <c r="F14" i="3"/>
  <c r="G14" i="3"/>
  <c r="H14" i="3"/>
  <c r="I14" i="3"/>
  <c r="J14" i="3"/>
  <c r="L105" i="43"/>
  <c r="M105" i="43"/>
  <c r="N105" i="43"/>
  <c r="N106" i="43" s="1"/>
  <c r="N107" i="43" s="1"/>
  <c r="O105" i="43"/>
  <c r="P105" i="43"/>
  <c r="Q105" i="43"/>
  <c r="Q106" i="43" s="1"/>
  <c r="Q107" i="43" s="1"/>
  <c r="R105" i="43"/>
  <c r="R106" i="43" s="1"/>
  <c r="R107" i="43" s="1"/>
  <c r="L106" i="43"/>
  <c r="M106" i="43"/>
  <c r="M107" i="43" s="1"/>
  <c r="O106" i="43"/>
  <c r="O107" i="43" s="1"/>
  <c r="P106" i="43"/>
  <c r="L107" i="43"/>
  <c r="P107" i="43"/>
  <c r="L103" i="42"/>
  <c r="M103" i="42"/>
  <c r="N103" i="42"/>
  <c r="N104" i="42" s="1"/>
  <c r="N105" i="42" s="1"/>
  <c r="O103" i="42"/>
  <c r="O104" i="42" s="1"/>
  <c r="O105" i="42" s="1"/>
  <c r="P103" i="42"/>
  <c r="Q103" i="42"/>
  <c r="R103" i="42"/>
  <c r="R104" i="42" s="1"/>
  <c r="R105" i="42" s="1"/>
  <c r="L104" i="42"/>
  <c r="M104" i="42"/>
  <c r="M105" i="42" s="1"/>
  <c r="P104" i="42"/>
  <c r="P105" i="42" s="1"/>
  <c r="Q104" i="42"/>
  <c r="L105" i="42"/>
  <c r="Q105" i="42"/>
  <c r="Q6" i="41"/>
  <c r="Q7" i="4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Q135" i="41" s="1"/>
  <c r="Q136" i="41" s="1"/>
  <c r="Q137" i="41" s="1"/>
  <c r="Q138" i="41" s="1"/>
  <c r="Q139" i="41" s="1"/>
  <c r="Q140" i="41" s="1"/>
  <c r="Q141" i="41" s="1"/>
  <c r="Q142" i="41" s="1"/>
  <c r="Q143" i="41" s="1"/>
  <c r="Q144" i="41" s="1"/>
  <c r="Q145" i="41" s="1"/>
  <c r="Q146" i="41" s="1"/>
  <c r="Q147" i="41" s="1"/>
  <c r="Q148" i="41" s="1"/>
  <c r="Q149" i="41" s="1"/>
  <c r="Q150" i="41" s="1"/>
  <c r="Q151" i="41" s="1"/>
  <c r="Q152" i="41" s="1"/>
  <c r="Q153" i="41" s="1"/>
  <c r="Q154" i="41" s="1"/>
  <c r="Q155" i="41" s="1"/>
  <c r="Q156" i="41" s="1"/>
  <c r="Q157" i="41" s="1"/>
  <c r="Q158" i="41" s="1"/>
  <c r="Q159" i="41" s="1"/>
  <c r="Q160" i="41" s="1"/>
  <c r="Q161" i="41" s="1"/>
  <c r="Q162" i="41" s="1"/>
  <c r="Q5" i="41"/>
  <c r="L47" i="44"/>
  <c r="L104" i="43"/>
  <c r="R104" i="43"/>
  <c r="L102" i="43"/>
  <c r="R102" i="43"/>
  <c r="R103" i="43" s="1"/>
  <c r="L103" i="43"/>
  <c r="L101" i="42"/>
  <c r="L102" i="42"/>
  <c r="L45" i="44"/>
  <c r="L46" i="44"/>
  <c r="L44" i="43"/>
  <c r="M44" i="43"/>
  <c r="M45" i="43" s="1"/>
  <c r="M46" i="43" s="1"/>
  <c r="M47" i="43" s="1"/>
  <c r="M48" i="43" s="1"/>
  <c r="M49" i="43" s="1"/>
  <c r="M50" i="43" s="1"/>
  <c r="M51" i="43" s="1"/>
  <c r="M52" i="43" s="1"/>
  <c r="M53" i="43" s="1"/>
  <c r="M54" i="43" s="1"/>
  <c r="M55" i="43" s="1"/>
  <c r="M56" i="43" s="1"/>
  <c r="M57" i="43" s="1"/>
  <c r="M58" i="43" s="1"/>
  <c r="M59" i="43" s="1"/>
  <c r="M60" i="43" s="1"/>
  <c r="M61" i="43" s="1"/>
  <c r="M62" i="43" s="1"/>
  <c r="M63" i="43" s="1"/>
  <c r="M64" i="43" s="1"/>
  <c r="M65" i="43" s="1"/>
  <c r="M66" i="43" s="1"/>
  <c r="M67" i="43" s="1"/>
  <c r="M68" i="43" s="1"/>
  <c r="M69" i="43" s="1"/>
  <c r="M70" i="43" s="1"/>
  <c r="M71" i="43" s="1"/>
  <c r="M72" i="43" s="1"/>
  <c r="M73" i="43" s="1"/>
  <c r="M74" i="43" s="1"/>
  <c r="M75" i="43" s="1"/>
  <c r="M76" i="43" s="1"/>
  <c r="M77" i="43" s="1"/>
  <c r="M78" i="43" s="1"/>
  <c r="M79" i="43" s="1"/>
  <c r="M80" i="43" s="1"/>
  <c r="M81" i="43" s="1"/>
  <c r="M82" i="43" s="1"/>
  <c r="M83" i="43" s="1"/>
  <c r="M84" i="43" s="1"/>
  <c r="M85" i="43" s="1"/>
  <c r="M86" i="43" s="1"/>
  <c r="M87" i="43" s="1"/>
  <c r="M88" i="43" s="1"/>
  <c r="M89" i="43" s="1"/>
  <c r="M90" i="43" s="1"/>
  <c r="M91" i="43" s="1"/>
  <c r="M92" i="43" s="1"/>
  <c r="M93" i="43" s="1"/>
  <c r="M94" i="43" s="1"/>
  <c r="M95" i="43" s="1"/>
  <c r="M96" i="43" s="1"/>
  <c r="M97" i="43" s="1"/>
  <c r="M98" i="43" s="1"/>
  <c r="M99" i="43" s="1"/>
  <c r="M100" i="43" s="1"/>
  <c r="M101" i="43" s="1"/>
  <c r="M102" i="43" s="1"/>
  <c r="M103" i="43" s="1"/>
  <c r="M104" i="43" s="1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99" i="42"/>
  <c r="L100" i="42"/>
  <c r="L43" i="44"/>
  <c r="L44" i="44"/>
  <c r="L41" i="43"/>
  <c r="L42" i="43"/>
  <c r="L43" i="43"/>
  <c r="L96" i="42"/>
  <c r="L97" i="42"/>
  <c r="L98" i="42"/>
  <c r="L42" i="44"/>
  <c r="L39" i="43"/>
  <c r="L40" i="43"/>
  <c r="L94" i="42"/>
  <c r="L95" i="42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L39" i="44"/>
  <c r="L40" i="44"/>
  <c r="L41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R4" i="44"/>
  <c r="R5" i="44" s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R43" i="44" s="1"/>
  <c r="R44" i="44" s="1"/>
  <c r="R45" i="44" s="1"/>
  <c r="R46" i="44" s="1"/>
  <c r="R47" i="44" s="1"/>
  <c r="Q4" i="44"/>
  <c r="Q5" i="44" s="1"/>
  <c r="Q6" i="44" s="1"/>
  <c r="Q7" i="44" s="1"/>
  <c r="Q8" i="44" s="1"/>
  <c r="Q9" i="44" s="1"/>
  <c r="Q10" i="44" s="1"/>
  <c r="Q11" i="44" s="1"/>
  <c r="Q12" i="44" s="1"/>
  <c r="Q13" i="44" s="1"/>
  <c r="Q14" i="44" s="1"/>
  <c r="Q15" i="44" s="1"/>
  <c r="Q16" i="44" s="1"/>
  <c r="Q17" i="44" s="1"/>
  <c r="Q18" i="44" s="1"/>
  <c r="Q19" i="44" s="1"/>
  <c r="Q20" i="44" s="1"/>
  <c r="Q21" i="44" s="1"/>
  <c r="Q22" i="44" s="1"/>
  <c r="Q23" i="44" s="1"/>
  <c r="Q24" i="44" s="1"/>
  <c r="Q25" i="44" s="1"/>
  <c r="Q26" i="44" s="1"/>
  <c r="Q27" i="44" s="1"/>
  <c r="Q28" i="44" s="1"/>
  <c r="Q29" i="44" s="1"/>
  <c r="Q30" i="44" s="1"/>
  <c r="Q31" i="44" s="1"/>
  <c r="Q32" i="44" s="1"/>
  <c r="Q33" i="44" s="1"/>
  <c r="Q34" i="44" s="1"/>
  <c r="Q35" i="44" s="1"/>
  <c r="Q36" i="44" s="1"/>
  <c r="Q37" i="44" s="1"/>
  <c r="Q38" i="44" s="1"/>
  <c r="Q39" i="44" s="1"/>
  <c r="Q40" i="44" s="1"/>
  <c r="Q41" i="44" s="1"/>
  <c r="Q42" i="44" s="1"/>
  <c r="Q43" i="44" s="1"/>
  <c r="Q44" i="44" s="1"/>
  <c r="Q45" i="44" s="1"/>
  <c r="Q46" i="44" s="1"/>
  <c r="Q47" i="44" s="1"/>
  <c r="P4" i="44"/>
  <c r="P5" i="44" s="1"/>
  <c r="P6" i="44" s="1"/>
  <c r="P7" i="44" s="1"/>
  <c r="P8" i="44" s="1"/>
  <c r="P9" i="44" s="1"/>
  <c r="P10" i="44" s="1"/>
  <c r="P11" i="44" s="1"/>
  <c r="P12" i="44" s="1"/>
  <c r="P13" i="44" s="1"/>
  <c r="P14" i="44" s="1"/>
  <c r="P15" i="44" s="1"/>
  <c r="P16" i="44" s="1"/>
  <c r="P17" i="44" s="1"/>
  <c r="P18" i="44" s="1"/>
  <c r="P19" i="44" s="1"/>
  <c r="P20" i="44" s="1"/>
  <c r="P21" i="44" s="1"/>
  <c r="P22" i="44" s="1"/>
  <c r="P23" i="44" s="1"/>
  <c r="P24" i="44" s="1"/>
  <c r="P25" i="44" s="1"/>
  <c r="P26" i="44" s="1"/>
  <c r="P27" i="44" s="1"/>
  <c r="P28" i="44" s="1"/>
  <c r="P29" i="44" s="1"/>
  <c r="P30" i="44" s="1"/>
  <c r="P31" i="44" s="1"/>
  <c r="P32" i="44" s="1"/>
  <c r="P33" i="44" s="1"/>
  <c r="P34" i="44" s="1"/>
  <c r="P35" i="44" s="1"/>
  <c r="P36" i="44" s="1"/>
  <c r="P37" i="44" s="1"/>
  <c r="P38" i="44" s="1"/>
  <c r="P39" i="44" s="1"/>
  <c r="P40" i="44" s="1"/>
  <c r="P41" i="44" s="1"/>
  <c r="P42" i="44" s="1"/>
  <c r="P43" i="44" s="1"/>
  <c r="P44" i="44" s="1"/>
  <c r="P45" i="44" s="1"/>
  <c r="P46" i="44" s="1"/>
  <c r="P47" i="44" s="1"/>
  <c r="O4" i="44"/>
  <c r="O5" i="44" s="1"/>
  <c r="O6" i="44" s="1"/>
  <c r="O7" i="44" s="1"/>
  <c r="O8" i="44" s="1"/>
  <c r="O9" i="44" s="1"/>
  <c r="O10" i="44" s="1"/>
  <c r="O11" i="44" s="1"/>
  <c r="O12" i="44" s="1"/>
  <c r="O13" i="44" s="1"/>
  <c r="O14" i="44" s="1"/>
  <c r="O15" i="44" s="1"/>
  <c r="O16" i="44" s="1"/>
  <c r="O17" i="44" s="1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O31" i="44" s="1"/>
  <c r="O32" i="44" s="1"/>
  <c r="O33" i="44" s="1"/>
  <c r="O34" i="44" s="1"/>
  <c r="O35" i="44" s="1"/>
  <c r="O36" i="44" s="1"/>
  <c r="O37" i="44" s="1"/>
  <c r="O38" i="44" s="1"/>
  <c r="O39" i="44" s="1"/>
  <c r="O40" i="44" s="1"/>
  <c r="O41" i="44" s="1"/>
  <c r="O42" i="44" s="1"/>
  <c r="O43" i="44" s="1"/>
  <c r="O44" i="44" s="1"/>
  <c r="O45" i="44" s="1"/>
  <c r="O46" i="44" s="1"/>
  <c r="O47" i="44" s="1"/>
  <c r="N4" i="44"/>
  <c r="N5" i="44" s="1"/>
  <c r="N6" i="44" s="1"/>
  <c r="N7" i="44" s="1"/>
  <c r="N8" i="44" s="1"/>
  <c r="N9" i="44" s="1"/>
  <c r="N10" i="44" s="1"/>
  <c r="N11" i="44" s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N47" i="44" s="1"/>
  <c r="M4" i="44"/>
  <c r="M5" i="44" s="1"/>
  <c r="M6" i="44" s="1"/>
  <c r="M7" i="44" s="1"/>
  <c r="M8" i="44" s="1"/>
  <c r="M9" i="44" s="1"/>
  <c r="M10" i="44" s="1"/>
  <c r="M11" i="44" s="1"/>
  <c r="M12" i="44" s="1"/>
  <c r="M13" i="44" s="1"/>
  <c r="M14" i="44" s="1"/>
  <c r="M15" i="44" s="1"/>
  <c r="M16" i="44" s="1"/>
  <c r="M17" i="44" s="1"/>
  <c r="M18" i="44" s="1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L4" i="44"/>
  <c r="R3" i="44"/>
  <c r="P3" i="44"/>
  <c r="O3" i="44"/>
  <c r="N3" i="44"/>
  <c r="M3" i="44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R4" i="43"/>
  <c r="R5" i="43" s="1"/>
  <c r="R6" i="43" s="1"/>
  <c r="R7" i="43" s="1"/>
  <c r="R8" i="43" s="1"/>
  <c r="R9" i="43" s="1"/>
  <c r="R10" i="43" s="1"/>
  <c r="R11" i="43" s="1"/>
  <c r="R12" i="43" s="1"/>
  <c r="R13" i="43" s="1"/>
  <c r="R14" i="43" s="1"/>
  <c r="R15" i="43" s="1"/>
  <c r="R16" i="43" s="1"/>
  <c r="R17" i="43" s="1"/>
  <c r="R18" i="43" s="1"/>
  <c r="R19" i="43" s="1"/>
  <c r="R20" i="43" s="1"/>
  <c r="R21" i="43" s="1"/>
  <c r="R22" i="43" s="1"/>
  <c r="R23" i="43" s="1"/>
  <c r="R24" i="43" s="1"/>
  <c r="R25" i="43" s="1"/>
  <c r="R26" i="43" s="1"/>
  <c r="R27" i="43" s="1"/>
  <c r="R28" i="43" s="1"/>
  <c r="R29" i="43" s="1"/>
  <c r="R30" i="43" s="1"/>
  <c r="R31" i="43" s="1"/>
  <c r="R32" i="43" s="1"/>
  <c r="R33" i="43" s="1"/>
  <c r="R34" i="43" s="1"/>
  <c r="R35" i="43" s="1"/>
  <c r="R36" i="43" s="1"/>
  <c r="R37" i="43" s="1"/>
  <c r="R38" i="43" s="1"/>
  <c r="R39" i="43" s="1"/>
  <c r="R40" i="43" s="1"/>
  <c r="R41" i="43" s="1"/>
  <c r="R42" i="43" s="1"/>
  <c r="R43" i="43" s="1"/>
  <c r="R44" i="43" s="1"/>
  <c r="R45" i="43" s="1"/>
  <c r="R46" i="43" s="1"/>
  <c r="R47" i="43" s="1"/>
  <c r="R48" i="43" s="1"/>
  <c r="R49" i="43" s="1"/>
  <c r="R50" i="43" s="1"/>
  <c r="R51" i="43" s="1"/>
  <c r="R52" i="43" s="1"/>
  <c r="R53" i="43" s="1"/>
  <c r="R54" i="43" s="1"/>
  <c r="R55" i="43" s="1"/>
  <c r="R56" i="43" s="1"/>
  <c r="R57" i="43" s="1"/>
  <c r="R58" i="43" s="1"/>
  <c r="R59" i="43" s="1"/>
  <c r="R60" i="43" s="1"/>
  <c r="R61" i="43" s="1"/>
  <c r="R62" i="43" s="1"/>
  <c r="R63" i="43" s="1"/>
  <c r="R64" i="43" s="1"/>
  <c r="R65" i="43" s="1"/>
  <c r="R66" i="43" s="1"/>
  <c r="R67" i="43" s="1"/>
  <c r="R68" i="43" s="1"/>
  <c r="R69" i="43" s="1"/>
  <c r="R70" i="43" s="1"/>
  <c r="R71" i="43" s="1"/>
  <c r="R72" i="43" s="1"/>
  <c r="R73" i="43" s="1"/>
  <c r="R74" i="43" s="1"/>
  <c r="R75" i="43" s="1"/>
  <c r="R76" i="43" s="1"/>
  <c r="R77" i="43" s="1"/>
  <c r="R78" i="43" s="1"/>
  <c r="R79" i="43" s="1"/>
  <c r="R80" i="43" s="1"/>
  <c r="R81" i="43" s="1"/>
  <c r="R82" i="43" s="1"/>
  <c r="R83" i="43" s="1"/>
  <c r="R84" i="43" s="1"/>
  <c r="R85" i="43" s="1"/>
  <c r="R86" i="43" s="1"/>
  <c r="R87" i="43" s="1"/>
  <c r="R88" i="43" s="1"/>
  <c r="R89" i="43" s="1"/>
  <c r="R90" i="43" s="1"/>
  <c r="R91" i="43" s="1"/>
  <c r="R92" i="43" s="1"/>
  <c r="R93" i="43" s="1"/>
  <c r="R94" i="43" s="1"/>
  <c r="R95" i="43" s="1"/>
  <c r="R96" i="43" s="1"/>
  <c r="R97" i="43" s="1"/>
  <c r="R98" i="43" s="1"/>
  <c r="R99" i="43" s="1"/>
  <c r="R100" i="43" s="1"/>
  <c r="R101" i="43" s="1"/>
  <c r="Q4" i="43"/>
  <c r="Q5" i="43" s="1"/>
  <c r="Q6" i="43" s="1"/>
  <c r="Q7" i="43" s="1"/>
  <c r="Q8" i="43" s="1"/>
  <c r="Q9" i="43" s="1"/>
  <c r="Q10" i="43" s="1"/>
  <c r="Q11" i="43" s="1"/>
  <c r="Q12" i="43" s="1"/>
  <c r="Q13" i="43" s="1"/>
  <c r="Q14" i="43" s="1"/>
  <c r="Q15" i="43" s="1"/>
  <c r="Q16" i="43" s="1"/>
  <c r="Q17" i="43" s="1"/>
  <c r="Q18" i="43" s="1"/>
  <c r="Q19" i="43" s="1"/>
  <c r="Q20" i="43" s="1"/>
  <c r="Q21" i="43" s="1"/>
  <c r="Q22" i="43" s="1"/>
  <c r="Q23" i="43" s="1"/>
  <c r="Q24" i="43" s="1"/>
  <c r="Q25" i="43" s="1"/>
  <c r="Q26" i="43" s="1"/>
  <c r="Q27" i="43" s="1"/>
  <c r="Q28" i="43" s="1"/>
  <c r="Q29" i="43" s="1"/>
  <c r="Q30" i="43" s="1"/>
  <c r="Q31" i="43" s="1"/>
  <c r="Q32" i="43" s="1"/>
  <c r="Q33" i="43" s="1"/>
  <c r="Q34" i="43" s="1"/>
  <c r="Q35" i="43" s="1"/>
  <c r="Q36" i="43" s="1"/>
  <c r="Q37" i="43" s="1"/>
  <c r="Q38" i="43" s="1"/>
  <c r="Q39" i="43" s="1"/>
  <c r="Q40" i="43" s="1"/>
  <c r="Q41" i="43" s="1"/>
  <c r="Q42" i="43" s="1"/>
  <c r="Q43" i="43" s="1"/>
  <c r="Q44" i="43" s="1"/>
  <c r="Q45" i="43" s="1"/>
  <c r="Q46" i="43" s="1"/>
  <c r="Q47" i="43" s="1"/>
  <c r="Q48" i="43" s="1"/>
  <c r="Q49" i="43" s="1"/>
  <c r="Q50" i="43" s="1"/>
  <c r="Q51" i="43" s="1"/>
  <c r="Q52" i="43" s="1"/>
  <c r="Q53" i="43" s="1"/>
  <c r="Q54" i="43" s="1"/>
  <c r="Q55" i="43" s="1"/>
  <c r="Q56" i="43" s="1"/>
  <c r="Q57" i="43" s="1"/>
  <c r="Q58" i="43" s="1"/>
  <c r="Q59" i="43" s="1"/>
  <c r="Q60" i="43" s="1"/>
  <c r="Q61" i="43" s="1"/>
  <c r="Q62" i="43" s="1"/>
  <c r="Q63" i="43" s="1"/>
  <c r="Q64" i="43" s="1"/>
  <c r="Q65" i="43" s="1"/>
  <c r="Q66" i="43" s="1"/>
  <c r="Q67" i="43" s="1"/>
  <c r="Q68" i="43" s="1"/>
  <c r="Q69" i="43" s="1"/>
  <c r="Q70" i="43" s="1"/>
  <c r="Q71" i="43" s="1"/>
  <c r="Q72" i="43" s="1"/>
  <c r="Q73" i="43" s="1"/>
  <c r="Q74" i="43" s="1"/>
  <c r="Q75" i="43" s="1"/>
  <c r="Q76" i="43" s="1"/>
  <c r="Q77" i="43" s="1"/>
  <c r="Q78" i="43" s="1"/>
  <c r="Q79" i="43" s="1"/>
  <c r="Q80" i="43" s="1"/>
  <c r="Q81" i="43" s="1"/>
  <c r="Q82" i="43" s="1"/>
  <c r="Q83" i="43" s="1"/>
  <c r="Q84" i="43" s="1"/>
  <c r="Q85" i="43" s="1"/>
  <c r="Q86" i="43" s="1"/>
  <c r="Q87" i="43" s="1"/>
  <c r="Q88" i="43" s="1"/>
  <c r="Q89" i="43" s="1"/>
  <c r="Q90" i="43" s="1"/>
  <c r="Q91" i="43" s="1"/>
  <c r="Q92" i="43" s="1"/>
  <c r="Q93" i="43" s="1"/>
  <c r="Q94" i="43" s="1"/>
  <c r="Q95" i="43" s="1"/>
  <c r="Q96" i="43" s="1"/>
  <c r="Q97" i="43" s="1"/>
  <c r="Q98" i="43" s="1"/>
  <c r="Q99" i="43" s="1"/>
  <c r="Q100" i="43" s="1"/>
  <c r="Q101" i="43" s="1"/>
  <c r="Q102" i="43" s="1"/>
  <c r="Q103" i="43" s="1"/>
  <c r="Q104" i="43" s="1"/>
  <c r="P4" i="43"/>
  <c r="P5" i="43" s="1"/>
  <c r="P6" i="43" s="1"/>
  <c r="P7" i="43" s="1"/>
  <c r="P8" i="43" s="1"/>
  <c r="P9" i="43" s="1"/>
  <c r="P10" i="43" s="1"/>
  <c r="P11" i="43" s="1"/>
  <c r="P12" i="43" s="1"/>
  <c r="P13" i="43" s="1"/>
  <c r="P14" i="43" s="1"/>
  <c r="P15" i="43" s="1"/>
  <c r="P16" i="43" s="1"/>
  <c r="P17" i="43" s="1"/>
  <c r="P18" i="43" s="1"/>
  <c r="P19" i="43" s="1"/>
  <c r="P20" i="43" s="1"/>
  <c r="P21" i="43" s="1"/>
  <c r="P22" i="43" s="1"/>
  <c r="P23" i="43" s="1"/>
  <c r="P24" i="43" s="1"/>
  <c r="P25" i="43" s="1"/>
  <c r="P26" i="43" s="1"/>
  <c r="P27" i="43" s="1"/>
  <c r="P28" i="43" s="1"/>
  <c r="P29" i="43" s="1"/>
  <c r="P30" i="43" s="1"/>
  <c r="P31" i="43" s="1"/>
  <c r="P32" i="43" s="1"/>
  <c r="P33" i="43" s="1"/>
  <c r="P34" i="43" s="1"/>
  <c r="P35" i="43" s="1"/>
  <c r="P36" i="43" s="1"/>
  <c r="P37" i="43" s="1"/>
  <c r="P38" i="43" s="1"/>
  <c r="P39" i="43" s="1"/>
  <c r="P40" i="43" s="1"/>
  <c r="P41" i="43" s="1"/>
  <c r="P42" i="43" s="1"/>
  <c r="P43" i="43" s="1"/>
  <c r="P44" i="43" s="1"/>
  <c r="P45" i="43" s="1"/>
  <c r="P46" i="43" s="1"/>
  <c r="P47" i="43" s="1"/>
  <c r="P48" i="43" s="1"/>
  <c r="P49" i="43" s="1"/>
  <c r="P50" i="43" s="1"/>
  <c r="P51" i="43" s="1"/>
  <c r="P52" i="43" s="1"/>
  <c r="P53" i="43" s="1"/>
  <c r="P54" i="43" s="1"/>
  <c r="P55" i="43" s="1"/>
  <c r="P56" i="43" s="1"/>
  <c r="P57" i="43" s="1"/>
  <c r="P58" i="43" s="1"/>
  <c r="P59" i="43" s="1"/>
  <c r="P60" i="43" s="1"/>
  <c r="P61" i="43" s="1"/>
  <c r="P62" i="43" s="1"/>
  <c r="P63" i="43" s="1"/>
  <c r="P64" i="43" s="1"/>
  <c r="P65" i="43" s="1"/>
  <c r="P66" i="43" s="1"/>
  <c r="P67" i="43" s="1"/>
  <c r="P68" i="43" s="1"/>
  <c r="P69" i="43" s="1"/>
  <c r="P70" i="43" s="1"/>
  <c r="P71" i="43" s="1"/>
  <c r="P72" i="43" s="1"/>
  <c r="P73" i="43" s="1"/>
  <c r="P74" i="43" s="1"/>
  <c r="P75" i="43" s="1"/>
  <c r="P76" i="43" s="1"/>
  <c r="P77" i="43" s="1"/>
  <c r="P78" i="43" s="1"/>
  <c r="P79" i="43" s="1"/>
  <c r="P80" i="43" s="1"/>
  <c r="P81" i="43" s="1"/>
  <c r="P82" i="43" s="1"/>
  <c r="P83" i="43" s="1"/>
  <c r="P84" i="43" s="1"/>
  <c r="P85" i="43" s="1"/>
  <c r="P86" i="43" s="1"/>
  <c r="P87" i="43" s="1"/>
  <c r="P88" i="43" s="1"/>
  <c r="P89" i="43" s="1"/>
  <c r="P90" i="43" s="1"/>
  <c r="P91" i="43" s="1"/>
  <c r="P92" i="43" s="1"/>
  <c r="P93" i="43" s="1"/>
  <c r="P94" i="43" s="1"/>
  <c r="P95" i="43" s="1"/>
  <c r="P96" i="43" s="1"/>
  <c r="P97" i="43" s="1"/>
  <c r="P98" i="43" s="1"/>
  <c r="P99" i="43" s="1"/>
  <c r="P100" i="43" s="1"/>
  <c r="P101" i="43" s="1"/>
  <c r="P102" i="43" s="1"/>
  <c r="P103" i="43" s="1"/>
  <c r="P104" i="43" s="1"/>
  <c r="O4" i="43"/>
  <c r="O5" i="43" s="1"/>
  <c r="O6" i="43" s="1"/>
  <c r="O7" i="43" s="1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O29" i="43" s="1"/>
  <c r="O30" i="43" s="1"/>
  <c r="O31" i="43" s="1"/>
  <c r="O32" i="43" s="1"/>
  <c r="O33" i="43" s="1"/>
  <c r="O34" i="43" s="1"/>
  <c r="O35" i="43" s="1"/>
  <c r="O36" i="43" s="1"/>
  <c r="O37" i="43" s="1"/>
  <c r="O38" i="43" s="1"/>
  <c r="O39" i="43" s="1"/>
  <c r="O40" i="43" s="1"/>
  <c r="O41" i="43" s="1"/>
  <c r="O42" i="43" s="1"/>
  <c r="O43" i="43" s="1"/>
  <c r="O44" i="43" s="1"/>
  <c r="O45" i="43" s="1"/>
  <c r="O46" i="43" s="1"/>
  <c r="O47" i="43" s="1"/>
  <c r="O48" i="43" s="1"/>
  <c r="O49" i="43" s="1"/>
  <c r="O50" i="43" s="1"/>
  <c r="O51" i="43" s="1"/>
  <c r="O52" i="43" s="1"/>
  <c r="O53" i="43" s="1"/>
  <c r="O54" i="43" s="1"/>
  <c r="O55" i="43" s="1"/>
  <c r="O56" i="43" s="1"/>
  <c r="O57" i="43" s="1"/>
  <c r="O58" i="43" s="1"/>
  <c r="O59" i="43" s="1"/>
  <c r="O60" i="43" s="1"/>
  <c r="O61" i="43" s="1"/>
  <c r="O62" i="43" s="1"/>
  <c r="O63" i="43" s="1"/>
  <c r="O64" i="43" s="1"/>
  <c r="O65" i="43" s="1"/>
  <c r="O66" i="43" s="1"/>
  <c r="O67" i="43" s="1"/>
  <c r="O68" i="43" s="1"/>
  <c r="O69" i="43" s="1"/>
  <c r="O70" i="43" s="1"/>
  <c r="O71" i="43" s="1"/>
  <c r="O72" i="43" s="1"/>
  <c r="O73" i="43" s="1"/>
  <c r="O74" i="43" s="1"/>
  <c r="O75" i="43" s="1"/>
  <c r="O76" i="43" s="1"/>
  <c r="O77" i="43" s="1"/>
  <c r="O78" i="43" s="1"/>
  <c r="O79" i="43" s="1"/>
  <c r="O80" i="43" s="1"/>
  <c r="O81" i="43" s="1"/>
  <c r="O82" i="43" s="1"/>
  <c r="O83" i="43" s="1"/>
  <c r="O84" i="43" s="1"/>
  <c r="O85" i="43" s="1"/>
  <c r="O86" i="43" s="1"/>
  <c r="O87" i="43" s="1"/>
  <c r="O88" i="43" s="1"/>
  <c r="O89" i="43" s="1"/>
  <c r="O90" i="43" s="1"/>
  <c r="O91" i="43" s="1"/>
  <c r="O92" i="43" s="1"/>
  <c r="O93" i="43" s="1"/>
  <c r="O94" i="43" s="1"/>
  <c r="O95" i="43" s="1"/>
  <c r="O96" i="43" s="1"/>
  <c r="O97" i="43" s="1"/>
  <c r="O98" i="43" s="1"/>
  <c r="O99" i="43" s="1"/>
  <c r="O100" i="43" s="1"/>
  <c r="O101" i="43" s="1"/>
  <c r="O102" i="43" s="1"/>
  <c r="O103" i="43" s="1"/>
  <c r="O104" i="43" s="1"/>
  <c r="N4" i="43"/>
  <c r="N5" i="43" s="1"/>
  <c r="N6" i="43" s="1"/>
  <c r="N7" i="43" s="1"/>
  <c r="N8" i="43" s="1"/>
  <c r="N9" i="43" s="1"/>
  <c r="N10" i="43" s="1"/>
  <c r="N11" i="43" s="1"/>
  <c r="N12" i="43" s="1"/>
  <c r="N13" i="43" s="1"/>
  <c r="N14" i="43" s="1"/>
  <c r="N15" i="43" s="1"/>
  <c r="N16" i="43" s="1"/>
  <c r="N17" i="43" s="1"/>
  <c r="N18" i="43" s="1"/>
  <c r="N19" i="43" s="1"/>
  <c r="N20" i="43" s="1"/>
  <c r="N21" i="43" s="1"/>
  <c r="N22" i="43" s="1"/>
  <c r="N23" i="43" s="1"/>
  <c r="N24" i="43" s="1"/>
  <c r="N25" i="43" s="1"/>
  <c r="N26" i="43" s="1"/>
  <c r="N27" i="43" s="1"/>
  <c r="N28" i="43" s="1"/>
  <c r="N29" i="43" s="1"/>
  <c r="N30" i="43" s="1"/>
  <c r="N31" i="43" s="1"/>
  <c r="N32" i="43" s="1"/>
  <c r="N33" i="43" s="1"/>
  <c r="N34" i="43" s="1"/>
  <c r="N35" i="43" s="1"/>
  <c r="N36" i="43" s="1"/>
  <c r="N37" i="43" s="1"/>
  <c r="N38" i="43" s="1"/>
  <c r="N39" i="43" s="1"/>
  <c r="N40" i="43" s="1"/>
  <c r="N41" i="43" s="1"/>
  <c r="N42" i="43" s="1"/>
  <c r="N43" i="43" s="1"/>
  <c r="N44" i="43" s="1"/>
  <c r="N45" i="43" s="1"/>
  <c r="N46" i="43" s="1"/>
  <c r="N47" i="43" s="1"/>
  <c r="N48" i="43" s="1"/>
  <c r="N49" i="43" s="1"/>
  <c r="N50" i="43" s="1"/>
  <c r="N51" i="43" s="1"/>
  <c r="N52" i="43" s="1"/>
  <c r="N53" i="43" s="1"/>
  <c r="N54" i="43" s="1"/>
  <c r="N55" i="43" s="1"/>
  <c r="N56" i="43" s="1"/>
  <c r="N57" i="43" s="1"/>
  <c r="N58" i="43" s="1"/>
  <c r="N59" i="43" s="1"/>
  <c r="N60" i="43" s="1"/>
  <c r="N61" i="43" s="1"/>
  <c r="N62" i="43" s="1"/>
  <c r="N63" i="43" s="1"/>
  <c r="N64" i="43" s="1"/>
  <c r="N65" i="43" s="1"/>
  <c r="N66" i="43" s="1"/>
  <c r="N67" i="43" s="1"/>
  <c r="N68" i="43" s="1"/>
  <c r="N69" i="43" s="1"/>
  <c r="N70" i="43" s="1"/>
  <c r="N71" i="43" s="1"/>
  <c r="N72" i="43" s="1"/>
  <c r="N73" i="43" s="1"/>
  <c r="N74" i="43" s="1"/>
  <c r="N75" i="43" s="1"/>
  <c r="N76" i="43" s="1"/>
  <c r="N77" i="43" s="1"/>
  <c r="N78" i="43" s="1"/>
  <c r="N79" i="43" s="1"/>
  <c r="N80" i="43" s="1"/>
  <c r="N81" i="43" s="1"/>
  <c r="N82" i="43" s="1"/>
  <c r="N83" i="43" s="1"/>
  <c r="N84" i="43" s="1"/>
  <c r="N85" i="43" s="1"/>
  <c r="N86" i="43" s="1"/>
  <c r="N87" i="43" s="1"/>
  <c r="N88" i="43" s="1"/>
  <c r="N89" i="43" s="1"/>
  <c r="N90" i="43" s="1"/>
  <c r="N91" i="43" s="1"/>
  <c r="N92" i="43" s="1"/>
  <c r="N93" i="43" s="1"/>
  <c r="N94" i="43" s="1"/>
  <c r="N95" i="43" s="1"/>
  <c r="N96" i="43" s="1"/>
  <c r="N97" i="43" s="1"/>
  <c r="N98" i="43" s="1"/>
  <c r="N99" i="43" s="1"/>
  <c r="N100" i="43" s="1"/>
  <c r="N101" i="43" s="1"/>
  <c r="N102" i="43" s="1"/>
  <c r="N103" i="43" s="1"/>
  <c r="N104" i="43" s="1"/>
  <c r="M4" i="43"/>
  <c r="M5" i="43" s="1"/>
  <c r="M6" i="43" s="1"/>
  <c r="M7" i="43" s="1"/>
  <c r="M8" i="43" s="1"/>
  <c r="M9" i="43" s="1"/>
  <c r="M10" i="43" s="1"/>
  <c r="M11" i="43" s="1"/>
  <c r="M12" i="43" s="1"/>
  <c r="M13" i="43" s="1"/>
  <c r="M14" i="43" s="1"/>
  <c r="M15" i="43" s="1"/>
  <c r="M16" i="43" s="1"/>
  <c r="M17" i="43" s="1"/>
  <c r="M18" i="43" s="1"/>
  <c r="M19" i="43" s="1"/>
  <c r="M20" i="43" s="1"/>
  <c r="M21" i="43" s="1"/>
  <c r="M22" i="43" s="1"/>
  <c r="M23" i="43" s="1"/>
  <c r="M24" i="43" s="1"/>
  <c r="M25" i="43" s="1"/>
  <c r="M26" i="43" s="1"/>
  <c r="M27" i="43" s="1"/>
  <c r="M28" i="43" s="1"/>
  <c r="M29" i="43" s="1"/>
  <c r="M30" i="43" s="1"/>
  <c r="M31" i="43" s="1"/>
  <c r="M32" i="43" s="1"/>
  <c r="M33" i="43" s="1"/>
  <c r="M34" i="43" s="1"/>
  <c r="M35" i="43" s="1"/>
  <c r="M36" i="43" s="1"/>
  <c r="M37" i="43" s="1"/>
  <c r="M38" i="43" s="1"/>
  <c r="M39" i="43" s="1"/>
  <c r="M40" i="43" s="1"/>
  <c r="M41" i="43" s="1"/>
  <c r="M42" i="43" s="1"/>
  <c r="M43" i="43" s="1"/>
  <c r="L4" i="43"/>
  <c r="R3" i="43"/>
  <c r="P3" i="43"/>
  <c r="O3" i="43"/>
  <c r="N3" i="43"/>
  <c r="M3" i="43"/>
  <c r="M98" i="40"/>
  <c r="N98" i="40"/>
  <c r="O98" i="40"/>
  <c r="O99" i="40" s="1"/>
  <c r="P98" i="40"/>
  <c r="Q98" i="40"/>
  <c r="R98" i="40"/>
  <c r="S98" i="40"/>
  <c r="S99" i="40" s="1"/>
  <c r="T98" i="40"/>
  <c r="V98" i="40" s="1"/>
  <c r="U98" i="40"/>
  <c r="U99" i="40" s="1"/>
  <c r="W98" i="40"/>
  <c r="W99" i="40" s="1"/>
  <c r="M99" i="40"/>
  <c r="N99" i="40"/>
  <c r="P99" i="40"/>
  <c r="Q99" i="40"/>
  <c r="R99" i="40"/>
  <c r="T99" i="40"/>
  <c r="V99" i="40" s="1"/>
  <c r="L161" i="41"/>
  <c r="M161" i="41"/>
  <c r="M162" i="41" s="1"/>
  <c r="N161" i="41"/>
  <c r="O161" i="41"/>
  <c r="P161" i="41"/>
  <c r="P162" i="41" s="1"/>
  <c r="R161" i="41"/>
  <c r="R162" i="41" s="1"/>
  <c r="L162" i="41"/>
  <c r="N162" i="41"/>
  <c r="O162" i="41"/>
  <c r="L93" i="42"/>
  <c r="L160" i="41"/>
  <c r="M95" i="40"/>
  <c r="M96" i="40"/>
  <c r="M97" i="40"/>
  <c r="L89" i="42"/>
  <c r="L90" i="42"/>
  <c r="L91" i="42"/>
  <c r="L92" i="42"/>
  <c r="L157" i="41"/>
  <c r="L158" i="41"/>
  <c r="L159" i="41"/>
  <c r="M92" i="40"/>
  <c r="M93" i="40"/>
  <c r="M94" i="40"/>
  <c r="L87" i="42"/>
  <c r="L88" i="42"/>
  <c r="L156" i="41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M90" i="40"/>
  <c r="M91" i="40"/>
  <c r="L85" i="42"/>
  <c r="L86" i="42"/>
  <c r="L153" i="41"/>
  <c r="L154" i="41"/>
  <c r="L155" i="41"/>
  <c r="M88" i="40"/>
  <c r="M89" i="40"/>
  <c r="L82" i="42"/>
  <c r="L83" i="42"/>
  <c r="L84" i="42"/>
  <c r="L151" i="41"/>
  <c r="L152" i="41"/>
  <c r="M84" i="40"/>
  <c r="M85" i="40"/>
  <c r="M86" i="40"/>
  <c r="M87" i="40"/>
  <c r="L80" i="42"/>
  <c r="L81" i="42"/>
  <c r="L149" i="41"/>
  <c r="L150" i="41"/>
  <c r="M83" i="40"/>
  <c r="L78" i="42"/>
  <c r="L79" i="42"/>
  <c r="L147" i="41"/>
  <c r="L148" i="41"/>
  <c r="M81" i="40"/>
  <c r="M82" i="40"/>
  <c r="L75" i="42"/>
  <c r="L76" i="42"/>
  <c r="L77" i="42"/>
  <c r="L144" i="41"/>
  <c r="L145" i="41"/>
  <c r="L146" i="41"/>
  <c r="M78" i="40"/>
  <c r="M79" i="40"/>
  <c r="M80" i="40"/>
  <c r="L73" i="42"/>
  <c r="L74" i="42"/>
  <c r="L142" i="41"/>
  <c r="L143" i="41"/>
  <c r="M76" i="40"/>
  <c r="M77" i="40"/>
  <c r="L69" i="42"/>
  <c r="L70" i="42"/>
  <c r="L71" i="42"/>
  <c r="L72" i="42"/>
  <c r="L140" i="41"/>
  <c r="L141" i="41"/>
  <c r="M74" i="40"/>
  <c r="M75" i="40"/>
  <c r="L59" i="42"/>
  <c r="L60" i="42"/>
  <c r="L61" i="42"/>
  <c r="L62" i="42"/>
  <c r="L63" i="42"/>
  <c r="L64" i="42"/>
  <c r="L65" i="42"/>
  <c r="L66" i="42"/>
  <c r="L67" i="42"/>
  <c r="L68" i="42"/>
  <c r="L137" i="41"/>
  <c r="L138" i="41"/>
  <c r="L139" i="41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M135" i="41" s="1"/>
  <c r="M136" i="41" s="1"/>
  <c r="M137" i="41" s="1"/>
  <c r="M138" i="41" s="1"/>
  <c r="M139" i="41" s="1"/>
  <c r="M140" i="41" s="1"/>
  <c r="M141" i="41" s="1"/>
  <c r="M142" i="41" s="1"/>
  <c r="M143" i="41" s="1"/>
  <c r="M144" i="41" s="1"/>
  <c r="M145" i="41" s="1"/>
  <c r="M146" i="41" s="1"/>
  <c r="M147" i="41" s="1"/>
  <c r="M148" i="41" s="1"/>
  <c r="M149" i="41" s="1"/>
  <c r="M150" i="41" s="1"/>
  <c r="M151" i="41" s="1"/>
  <c r="M152" i="41" s="1"/>
  <c r="M153" i="41" s="1"/>
  <c r="M154" i="41" s="1"/>
  <c r="M155" i="41" s="1"/>
  <c r="M156" i="41" s="1"/>
  <c r="M157" i="41" s="1"/>
  <c r="M158" i="41" s="1"/>
  <c r="M159" i="41" s="1"/>
  <c r="M160" i="41" s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M71" i="40"/>
  <c r="M72" i="40"/>
  <c r="M73" i="40"/>
  <c r="L58" i="42"/>
  <c r="L135" i="41"/>
  <c r="L136" i="41"/>
  <c r="M69" i="40"/>
  <c r="M70" i="40"/>
  <c r="L56" i="42"/>
  <c r="L57" i="42"/>
  <c r="L134" i="41"/>
  <c r="M68" i="40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R3" i="42"/>
  <c r="P3" i="42"/>
  <c r="O3" i="42"/>
  <c r="N3" i="42"/>
  <c r="M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O69" i="40" s="1"/>
  <c r="O70" i="40" s="1"/>
  <c r="O71" i="40" s="1"/>
  <c r="O72" i="40" s="1"/>
  <c r="O73" i="40" s="1"/>
  <c r="O74" i="40" s="1"/>
  <c r="O75" i="40" s="1"/>
  <c r="O76" i="40" s="1"/>
  <c r="O77" i="40" s="1"/>
  <c r="O78" i="40" s="1"/>
  <c r="O79" i="40" s="1"/>
  <c r="O80" i="40" s="1"/>
  <c r="O81" i="40" s="1"/>
  <c r="O82" i="40" s="1"/>
  <c r="O83" i="40" s="1"/>
  <c r="O84" i="40" s="1"/>
  <c r="O85" i="40" s="1"/>
  <c r="O86" i="40" s="1"/>
  <c r="O87" i="40" s="1"/>
  <c r="O88" i="40" s="1"/>
  <c r="O89" i="40" s="1"/>
  <c r="O90" i="40" s="1"/>
  <c r="O91" i="40" s="1"/>
  <c r="O92" i="40" s="1"/>
  <c r="O93" i="40" s="1"/>
  <c r="O94" i="40" s="1"/>
  <c r="O95" i="40" s="1"/>
  <c r="O96" i="40" s="1"/>
  <c r="O97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95" i="40" s="1"/>
  <c r="N96" i="40" s="1"/>
  <c r="N97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N4" i="42" l="1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N93" i="42" s="1"/>
  <c r="N94" i="42" s="1"/>
  <c r="N95" i="42" s="1"/>
  <c r="N96" i="42" s="1"/>
  <c r="N97" i="42" s="1"/>
  <c r="N98" i="42" s="1"/>
  <c r="N99" i="42" s="1"/>
  <c r="N100" i="42" s="1"/>
  <c r="N101" i="42" s="1"/>
  <c r="N102" i="42" s="1"/>
  <c r="Q4" i="41"/>
  <c r="M4" i="42"/>
  <c r="M5" i="42" s="1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M58" i="42" s="1"/>
  <c r="M59" i="42" s="1"/>
  <c r="M60" i="42" s="1"/>
  <c r="M61" i="42" s="1"/>
  <c r="M62" i="42" s="1"/>
  <c r="M63" i="42" s="1"/>
  <c r="M64" i="42" s="1"/>
  <c r="M65" i="42" s="1"/>
  <c r="M66" i="42" s="1"/>
  <c r="M67" i="42" s="1"/>
  <c r="M68" i="42" s="1"/>
  <c r="M69" i="42" s="1"/>
  <c r="M70" i="42" s="1"/>
  <c r="M71" i="42" s="1"/>
  <c r="M72" i="42" s="1"/>
  <c r="M73" i="42" s="1"/>
  <c r="M74" i="42" s="1"/>
  <c r="M75" i="42" s="1"/>
  <c r="M76" i="42" s="1"/>
  <c r="M77" i="42" s="1"/>
  <c r="M78" i="42" s="1"/>
  <c r="M79" i="42" s="1"/>
  <c r="M80" i="42" s="1"/>
  <c r="M81" i="42" s="1"/>
  <c r="M82" i="42" s="1"/>
  <c r="M83" i="42" s="1"/>
  <c r="M84" i="42" s="1"/>
  <c r="M85" i="42" s="1"/>
  <c r="M86" i="42" s="1"/>
  <c r="M87" i="42" s="1"/>
  <c r="M88" i="42" s="1"/>
  <c r="M89" i="42" s="1"/>
  <c r="M90" i="42" s="1"/>
  <c r="M91" i="42" s="1"/>
  <c r="M92" i="42" s="1"/>
  <c r="M93" i="42" s="1"/>
  <c r="M94" i="42" s="1"/>
  <c r="M95" i="42" s="1"/>
  <c r="M96" i="42" s="1"/>
  <c r="M97" i="42" s="1"/>
  <c r="M98" i="42" s="1"/>
  <c r="M99" i="42" s="1"/>
  <c r="M100" i="42" s="1"/>
  <c r="M101" i="42" s="1"/>
  <c r="M102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P58" i="42" s="1"/>
  <c r="P59" i="42" s="1"/>
  <c r="P60" i="42" s="1"/>
  <c r="P61" i="42" s="1"/>
  <c r="P62" i="42" s="1"/>
  <c r="P63" i="42" s="1"/>
  <c r="P64" i="42" s="1"/>
  <c r="P65" i="42" s="1"/>
  <c r="P66" i="42" s="1"/>
  <c r="P67" i="42" s="1"/>
  <c r="P68" i="42" s="1"/>
  <c r="P69" i="42" s="1"/>
  <c r="P70" i="42" s="1"/>
  <c r="P71" i="42" s="1"/>
  <c r="P72" i="42" s="1"/>
  <c r="P73" i="42" s="1"/>
  <c r="P74" i="42" s="1"/>
  <c r="P75" i="42" s="1"/>
  <c r="P76" i="42" s="1"/>
  <c r="P77" i="42" s="1"/>
  <c r="P78" i="42" s="1"/>
  <c r="P79" i="42" s="1"/>
  <c r="P80" i="42" s="1"/>
  <c r="P81" i="42" s="1"/>
  <c r="P82" i="42" s="1"/>
  <c r="P83" i="42" s="1"/>
  <c r="P84" i="42" s="1"/>
  <c r="P85" i="42" s="1"/>
  <c r="P86" i="42" s="1"/>
  <c r="P87" i="42" s="1"/>
  <c r="P88" i="42" s="1"/>
  <c r="P89" i="42" s="1"/>
  <c r="P90" i="42" s="1"/>
  <c r="P91" i="42" s="1"/>
  <c r="P92" i="42" s="1"/>
  <c r="P93" i="42" s="1"/>
  <c r="P94" i="42" s="1"/>
  <c r="P95" i="42" s="1"/>
  <c r="P96" i="42" s="1"/>
  <c r="P97" i="42" s="1"/>
  <c r="P98" i="42" s="1"/>
  <c r="P99" i="42" s="1"/>
  <c r="P100" i="42" s="1"/>
  <c r="P101" i="42" s="1"/>
  <c r="P102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O58" i="42" s="1"/>
  <c r="O59" i="42" s="1"/>
  <c r="O60" i="42" s="1"/>
  <c r="O61" i="42" s="1"/>
  <c r="O62" i="42" s="1"/>
  <c r="O63" i="42" s="1"/>
  <c r="O64" i="42" s="1"/>
  <c r="O65" i="42" s="1"/>
  <c r="O66" i="42" s="1"/>
  <c r="O67" i="42" s="1"/>
  <c r="O68" i="42" s="1"/>
  <c r="O69" i="42" s="1"/>
  <c r="O70" i="42" s="1"/>
  <c r="O71" i="42" s="1"/>
  <c r="O72" i="42" s="1"/>
  <c r="O73" i="42" s="1"/>
  <c r="O74" i="42" s="1"/>
  <c r="O75" i="42" s="1"/>
  <c r="O76" i="42" s="1"/>
  <c r="O77" i="42" s="1"/>
  <c r="O78" i="42" s="1"/>
  <c r="O79" i="42" s="1"/>
  <c r="O80" i="42" s="1"/>
  <c r="O81" i="42" s="1"/>
  <c r="O82" i="42" s="1"/>
  <c r="O83" i="42" s="1"/>
  <c r="O84" i="42" s="1"/>
  <c r="O85" i="42" s="1"/>
  <c r="O86" i="42" s="1"/>
  <c r="O87" i="42" s="1"/>
  <c r="O88" i="42" s="1"/>
  <c r="O89" i="42" s="1"/>
  <c r="O90" i="42" s="1"/>
  <c r="O91" i="42" s="1"/>
  <c r="O92" i="42" s="1"/>
  <c r="O93" i="42" s="1"/>
  <c r="O94" i="42" s="1"/>
  <c r="O95" i="42" s="1"/>
  <c r="O96" i="42" s="1"/>
  <c r="O97" i="42" s="1"/>
  <c r="O98" i="42" s="1"/>
  <c r="O99" i="42" s="1"/>
  <c r="O100" i="42" s="1"/>
  <c r="O101" i="42" s="1"/>
  <c r="O102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Q58" i="42" s="1"/>
  <c r="Q59" i="42" s="1"/>
  <c r="Q60" i="42" s="1"/>
  <c r="Q61" i="42" s="1"/>
  <c r="Q62" i="42" s="1"/>
  <c r="Q63" i="42" s="1"/>
  <c r="Q64" i="42" s="1"/>
  <c r="Q65" i="42" s="1"/>
  <c r="Q66" i="42" s="1"/>
  <c r="Q67" i="42" s="1"/>
  <c r="Q68" i="42" s="1"/>
  <c r="Q69" i="42" s="1"/>
  <c r="Q70" i="42" s="1"/>
  <c r="Q71" i="42" s="1"/>
  <c r="Q72" i="42" s="1"/>
  <c r="Q73" i="42" s="1"/>
  <c r="Q74" i="42" s="1"/>
  <c r="Q75" i="42" s="1"/>
  <c r="Q76" i="42" s="1"/>
  <c r="Q77" i="42" s="1"/>
  <c r="Q78" i="42" s="1"/>
  <c r="Q79" i="42" s="1"/>
  <c r="Q80" i="42" s="1"/>
  <c r="Q81" i="42" s="1"/>
  <c r="Q82" i="42" s="1"/>
  <c r="Q83" i="42" s="1"/>
  <c r="Q84" i="42" s="1"/>
  <c r="Q85" i="42" s="1"/>
  <c r="Q86" i="42" s="1"/>
  <c r="Q87" i="42" s="1"/>
  <c r="Q88" i="42" s="1"/>
  <c r="Q89" i="42" s="1"/>
  <c r="Q90" i="42" s="1"/>
  <c r="Q91" i="42" s="1"/>
  <c r="Q92" i="42" s="1"/>
  <c r="Q93" i="42" s="1"/>
  <c r="Q94" i="42" s="1"/>
  <c r="Q95" i="42" s="1"/>
  <c r="Q96" i="42" s="1"/>
  <c r="Q97" i="42" s="1"/>
  <c r="Q98" i="42" s="1"/>
  <c r="Q99" i="42" s="1"/>
  <c r="Q100" i="42" s="1"/>
  <c r="Q101" i="42" s="1"/>
  <c r="Q102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R58" i="42" s="1"/>
  <c r="R59" i="42" s="1"/>
  <c r="R60" i="42" s="1"/>
  <c r="R61" i="42" s="1"/>
  <c r="R62" i="42" s="1"/>
  <c r="R63" i="42" s="1"/>
  <c r="R64" i="42" s="1"/>
  <c r="R65" i="42" s="1"/>
  <c r="R66" i="42" s="1"/>
  <c r="R67" i="42" s="1"/>
  <c r="R68" i="42" s="1"/>
  <c r="R69" i="42" s="1"/>
  <c r="R70" i="42" s="1"/>
  <c r="R71" i="42" s="1"/>
  <c r="R72" i="42" s="1"/>
  <c r="R73" i="42" s="1"/>
  <c r="R74" i="42" s="1"/>
  <c r="R75" i="42" s="1"/>
  <c r="R76" i="42" s="1"/>
  <c r="R77" i="42" s="1"/>
  <c r="R78" i="42" s="1"/>
  <c r="R79" i="42" s="1"/>
  <c r="R80" i="42" s="1"/>
  <c r="R81" i="42" s="1"/>
  <c r="R82" i="42" s="1"/>
  <c r="R83" i="42" s="1"/>
  <c r="R84" i="42" s="1"/>
  <c r="R85" i="42" s="1"/>
  <c r="R86" i="42" s="1"/>
  <c r="R87" i="42" s="1"/>
  <c r="R88" i="42" s="1"/>
  <c r="R89" i="42" s="1"/>
  <c r="R90" i="42" s="1"/>
  <c r="R91" i="42" s="1"/>
  <c r="R92" i="42" s="1"/>
  <c r="R93" i="42" s="1"/>
  <c r="R94" i="42" s="1"/>
  <c r="R95" i="42" s="1"/>
  <c r="R96" i="42" s="1"/>
  <c r="R97" i="42" s="1"/>
  <c r="R98" i="42" s="1"/>
  <c r="R99" i="42" s="1"/>
  <c r="R100" i="42" s="1"/>
  <c r="R101" i="42" s="1"/>
  <c r="R102" i="42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O135" i="41" s="1"/>
  <c r="O136" i="41" s="1"/>
  <c r="O137" i="41" s="1"/>
  <c r="O138" i="41" s="1"/>
  <c r="O139" i="41" s="1"/>
  <c r="O140" i="41" s="1"/>
  <c r="O141" i="41" s="1"/>
  <c r="O142" i="41" s="1"/>
  <c r="O143" i="41" s="1"/>
  <c r="O144" i="41" s="1"/>
  <c r="O145" i="41" s="1"/>
  <c r="O146" i="41" s="1"/>
  <c r="O147" i="41" s="1"/>
  <c r="O148" i="41" s="1"/>
  <c r="O149" i="41" s="1"/>
  <c r="O150" i="41" s="1"/>
  <c r="O151" i="41" s="1"/>
  <c r="O152" i="41" s="1"/>
  <c r="O153" i="41" s="1"/>
  <c r="O154" i="41" s="1"/>
  <c r="O155" i="41" s="1"/>
  <c r="O156" i="41" s="1"/>
  <c r="O157" i="41" s="1"/>
  <c r="O158" i="41" s="1"/>
  <c r="O159" i="41" s="1"/>
  <c r="O160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R135" i="41" s="1"/>
  <c r="R136" i="41" s="1"/>
  <c r="R137" i="41" s="1"/>
  <c r="R138" i="41" s="1"/>
  <c r="R139" i="41" s="1"/>
  <c r="R140" i="41" s="1"/>
  <c r="R141" i="41" s="1"/>
  <c r="R142" i="41" s="1"/>
  <c r="R143" i="41" s="1"/>
  <c r="R144" i="41" s="1"/>
  <c r="R145" i="41" s="1"/>
  <c r="R146" i="41" s="1"/>
  <c r="R147" i="41" s="1"/>
  <c r="R148" i="41" s="1"/>
  <c r="R149" i="41" s="1"/>
  <c r="R150" i="41" s="1"/>
  <c r="R151" i="41" s="1"/>
  <c r="R152" i="41" s="1"/>
  <c r="R153" i="41" s="1"/>
  <c r="R154" i="41" s="1"/>
  <c r="R155" i="41" s="1"/>
  <c r="R156" i="41" s="1"/>
  <c r="R157" i="41" s="1"/>
  <c r="R158" i="41" s="1"/>
  <c r="R159" i="41" s="1"/>
  <c r="R160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P140" i="41" s="1"/>
  <c r="P141" i="41" s="1"/>
  <c r="P142" i="41" s="1"/>
  <c r="P143" i="41" s="1"/>
  <c r="P144" i="41" s="1"/>
  <c r="P145" i="41" s="1"/>
  <c r="P146" i="41" s="1"/>
  <c r="P147" i="41" s="1"/>
  <c r="P148" i="41" s="1"/>
  <c r="P149" i="41" s="1"/>
  <c r="P150" i="41" s="1"/>
  <c r="P151" i="41" s="1"/>
  <c r="P152" i="41" s="1"/>
  <c r="P153" i="41" s="1"/>
  <c r="P154" i="41" s="1"/>
  <c r="P155" i="41" s="1"/>
  <c r="P156" i="41" s="1"/>
  <c r="P157" i="41" s="1"/>
  <c r="P158" i="41" s="1"/>
  <c r="P159" i="41" s="1"/>
  <c r="P160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N140" i="41" s="1"/>
  <c r="N141" i="41" s="1"/>
  <c r="N142" i="41" s="1"/>
  <c r="N143" i="41" s="1"/>
  <c r="N144" i="41" s="1"/>
  <c r="N145" i="41" s="1"/>
  <c r="N146" i="41" s="1"/>
  <c r="N147" i="41" s="1"/>
  <c r="N148" i="41" s="1"/>
  <c r="N149" i="41" s="1"/>
  <c r="N150" i="41" s="1"/>
  <c r="N151" i="41" s="1"/>
  <c r="N152" i="41" s="1"/>
  <c r="N153" i="41" s="1"/>
  <c r="N154" i="41" s="1"/>
  <c r="N155" i="41" s="1"/>
  <c r="N156" i="41" s="1"/>
  <c r="N157" i="41" s="1"/>
  <c r="N158" i="41" s="1"/>
  <c r="N159" i="41" s="1"/>
  <c r="N160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K14" i="3"/>
  <c r="N5" i="3"/>
  <c r="O5" i="3"/>
  <c r="P5" i="3"/>
  <c r="Q5" i="3"/>
  <c r="R5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U3" i="34"/>
  <c r="U4" i="34"/>
  <c r="S4" i="34"/>
  <c r="T4" i="34"/>
  <c r="V4" i="34"/>
  <c r="W4" i="34"/>
  <c r="X4" i="34"/>
  <c r="Y4" i="34"/>
  <c r="Z4" i="34"/>
  <c r="AA4" i="34"/>
  <c r="AR3" i="33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Q4" i="40" l="1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W74" i="40" s="1"/>
  <c r="W75" i="40" s="1"/>
  <c r="W76" i="40" s="1"/>
  <c r="W77" i="40" s="1"/>
  <c r="W78" i="40" s="1"/>
  <c r="W79" i="40" s="1"/>
  <c r="W80" i="40" s="1"/>
  <c r="W81" i="40" s="1"/>
  <c r="W82" i="40" s="1"/>
  <c r="W83" i="40" s="1"/>
  <c r="W84" i="40" s="1"/>
  <c r="W85" i="40" s="1"/>
  <c r="W86" i="40" s="1"/>
  <c r="W87" i="40" s="1"/>
  <c r="W88" i="40" s="1"/>
  <c r="W89" i="40" s="1"/>
  <c r="W90" i="40" s="1"/>
  <c r="W91" i="40" s="1"/>
  <c r="W92" i="40" s="1"/>
  <c r="W93" i="40" s="1"/>
  <c r="W94" i="40" s="1"/>
  <c r="W95" i="40" s="1"/>
  <c r="W96" i="40" s="1"/>
  <c r="W97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P69" i="40" s="1"/>
  <c r="P70" i="40" s="1"/>
  <c r="P71" i="40" s="1"/>
  <c r="P72" i="40" s="1"/>
  <c r="P73" i="40" s="1"/>
  <c r="P74" i="40" s="1"/>
  <c r="P75" i="40" s="1"/>
  <c r="P76" i="40" s="1"/>
  <c r="P77" i="40" s="1"/>
  <c r="P78" i="40" s="1"/>
  <c r="P79" i="40" s="1"/>
  <c r="P80" i="40" s="1"/>
  <c r="P81" i="40" s="1"/>
  <c r="P82" i="40" s="1"/>
  <c r="P83" i="40" s="1"/>
  <c r="P84" i="40" s="1"/>
  <c r="P85" i="40" s="1"/>
  <c r="P86" i="40" s="1"/>
  <c r="P87" i="40" s="1"/>
  <c r="P88" i="40" s="1"/>
  <c r="P89" i="40" s="1"/>
  <c r="P90" i="40" s="1"/>
  <c r="P91" i="40" s="1"/>
  <c r="P92" i="40" s="1"/>
  <c r="P93" i="40" s="1"/>
  <c r="P94" i="40" s="1"/>
  <c r="P95" i="40" s="1"/>
  <c r="P96" i="40" s="1"/>
  <c r="P97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R69" i="40" s="1"/>
  <c r="R70" i="40" s="1"/>
  <c r="R71" i="40" s="1"/>
  <c r="R72" i="40" s="1"/>
  <c r="R73" i="40" s="1"/>
  <c r="R74" i="40" s="1"/>
  <c r="R75" i="40" s="1"/>
  <c r="R76" i="40" s="1"/>
  <c r="R77" i="40" s="1"/>
  <c r="R78" i="40" s="1"/>
  <c r="R79" i="40" s="1"/>
  <c r="R80" i="40" s="1"/>
  <c r="R81" i="40" s="1"/>
  <c r="R82" i="40" s="1"/>
  <c r="R83" i="40" s="1"/>
  <c r="R84" i="40" s="1"/>
  <c r="R85" i="40" s="1"/>
  <c r="R86" i="40" s="1"/>
  <c r="R87" i="40" s="1"/>
  <c r="R88" i="40" s="1"/>
  <c r="R89" i="40" s="1"/>
  <c r="R90" i="40" s="1"/>
  <c r="R91" i="40" s="1"/>
  <c r="R92" i="40" s="1"/>
  <c r="R93" i="40" s="1"/>
  <c r="R94" i="40" s="1"/>
  <c r="R95" i="40" s="1"/>
  <c r="R96" i="40" s="1"/>
  <c r="R97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U69" i="40" s="1"/>
  <c r="U70" i="40" s="1"/>
  <c r="U71" i="40" s="1"/>
  <c r="U72" i="40" s="1"/>
  <c r="U73" i="40" s="1"/>
  <c r="U74" i="40" s="1"/>
  <c r="U75" i="40" s="1"/>
  <c r="U76" i="40" s="1"/>
  <c r="U77" i="40" s="1"/>
  <c r="U78" i="40" s="1"/>
  <c r="U79" i="40" s="1"/>
  <c r="U80" i="40" s="1"/>
  <c r="U81" i="40" s="1"/>
  <c r="U82" i="40" s="1"/>
  <c r="U83" i="40" s="1"/>
  <c r="U84" i="40" s="1"/>
  <c r="U85" i="40" s="1"/>
  <c r="U86" i="40" s="1"/>
  <c r="U87" i="40" s="1"/>
  <c r="U88" i="40" s="1"/>
  <c r="U89" i="40" s="1"/>
  <c r="U90" i="40" s="1"/>
  <c r="U91" i="40" s="1"/>
  <c r="U92" i="40" s="1"/>
  <c r="U93" i="40" s="1"/>
  <c r="U94" i="40" s="1"/>
  <c r="U95" i="40" s="1"/>
  <c r="U96" i="40" s="1"/>
  <c r="U97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69" i="40" s="1"/>
  <c r="S70" i="40" s="1"/>
  <c r="S71" i="40" s="1"/>
  <c r="S72" i="40" s="1"/>
  <c r="S73" i="40" s="1"/>
  <c r="S74" i="40" s="1"/>
  <c r="S75" i="40" s="1"/>
  <c r="S76" i="40" s="1"/>
  <c r="S77" i="40" s="1"/>
  <c r="S78" i="40" s="1"/>
  <c r="S79" i="40" s="1"/>
  <c r="S80" i="40" s="1"/>
  <c r="S81" i="40" s="1"/>
  <c r="S82" i="40" s="1"/>
  <c r="S83" i="40" s="1"/>
  <c r="S84" i="40" s="1"/>
  <c r="S85" i="40" s="1"/>
  <c r="S86" i="40" s="1"/>
  <c r="S87" i="40" s="1"/>
  <c r="S88" i="40" s="1"/>
  <c r="S89" i="40" s="1"/>
  <c r="S90" i="40" s="1"/>
  <c r="S91" i="40" s="1"/>
  <c r="S92" i="40" s="1"/>
  <c r="S93" i="40" s="1"/>
  <c r="S94" i="40" s="1"/>
  <c r="S95" i="40" s="1"/>
  <c r="S96" i="40" s="1"/>
  <c r="S97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T5" i="40" l="1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14" i="3"/>
  <c r="Q4" i="3"/>
  <c r="P4" i="3"/>
  <c r="N4" i="3"/>
  <c r="O4" i="3"/>
  <c r="T18" i="40" l="1"/>
  <c r="V17" i="40"/>
  <c r="O14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14" i="3"/>
  <c r="V5" i="20"/>
  <c r="V6" i="20"/>
  <c r="V7" i="20"/>
  <c r="AA6" i="1"/>
  <c r="AA7" i="1"/>
  <c r="AA8" i="1"/>
  <c r="AA9" i="1"/>
  <c r="AA10" i="1"/>
  <c r="T30" i="40" l="1"/>
  <c r="V29" i="40"/>
  <c r="Q14" i="3"/>
  <c r="R14" i="3"/>
  <c r="L14" i="3"/>
  <c r="S14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l="1"/>
  <c r="T69" i="40"/>
  <c r="V69" i="40" l="1"/>
  <c r="T70" i="40"/>
  <c r="V70" i="40" l="1"/>
  <c r="T71" i="40"/>
  <c r="V71" i="40" l="1"/>
  <c r="T72" i="40"/>
  <c r="V72" i="40" l="1"/>
  <c r="T73" i="40"/>
  <c r="V73" i="40" l="1"/>
  <c r="T74" i="40"/>
  <c r="V74" i="40" l="1"/>
  <c r="T75" i="40"/>
  <c r="V75" i="40" l="1"/>
  <c r="T76" i="40"/>
  <c r="V76" i="40" l="1"/>
  <c r="T77" i="40"/>
  <c r="V77" i="40" l="1"/>
  <c r="T78" i="40"/>
  <c r="V78" i="40" l="1"/>
  <c r="T79" i="40"/>
  <c r="V79" i="40" l="1"/>
  <c r="T80" i="40"/>
  <c r="V80" i="40" l="1"/>
  <c r="T81" i="40"/>
  <c r="T82" i="40" l="1"/>
  <c r="V81" i="40"/>
  <c r="V82" i="40" l="1"/>
  <c r="T83" i="40"/>
  <c r="V83" i="40" l="1"/>
  <c r="T84" i="40"/>
  <c r="T85" i="40" l="1"/>
  <c r="V84" i="40"/>
  <c r="T86" i="40" l="1"/>
  <c r="V85" i="40"/>
  <c r="T87" i="40" l="1"/>
  <c r="V86" i="40"/>
  <c r="V87" i="40" l="1"/>
  <c r="T88" i="40"/>
  <c r="V88" i="40" l="1"/>
  <c r="T89" i="40"/>
  <c r="V89" i="40" l="1"/>
  <c r="T90" i="40"/>
  <c r="V90" i="40" l="1"/>
  <c r="T91" i="40"/>
  <c r="V91" i="40" l="1"/>
  <c r="T92" i="40"/>
  <c r="T93" i="40" l="1"/>
  <c r="V92" i="40"/>
  <c r="T94" i="40" l="1"/>
  <c r="V93" i="40"/>
  <c r="V94" i="40" l="1"/>
  <c r="T95" i="40"/>
  <c r="V95" i="40" l="1"/>
  <c r="T96" i="40"/>
  <c r="V96" i="40" l="1"/>
  <c r="T97" i="40"/>
  <c r="V97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<sst xmlns="http://schemas.openxmlformats.org/spreadsheetml/2006/main" count="1358" uniqueCount="348">
  <si>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</si>
  <si>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</si>
  <si>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</si>
  <si>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</si>
  <si>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</si>
  <si>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</si>
  <si>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</si>
  <si>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</si>
  <si>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</si>
  <si>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</si>
  <si>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</si>
  <si>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</si>
  <si>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</si>
  <si>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</si>
  <si>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</si>
  <si>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</si>
  <si>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</si>
  <si>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</si>
  <si>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</si>
  <si>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</si>
  <si>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</si>
  <si>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</si>
  <si>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</si>
  <si>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</si>
  <si>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</si>
  <si>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</si>
  <si>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</si>
  <si>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</si>
  <si>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</si>
  <si>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</si>
  <si>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</si>
  <si>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</si>
  <si>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</si>
  <si>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</si>
  <si>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</si>
  <si>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</si>
  <si>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</si>
  <si>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</si>
  <si>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</si>
  <si>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</si>
  <si>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</si>
  <si>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</si>
  <si>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</si>
  <si>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</si>
  <si>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</si>
  <si>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</si>
  <si>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</si>
  <si>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</si>
  <si>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</si>
  <si>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</si>
  <si>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</si>
  <si>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</si>
  <si>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</si>
  <si>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</si>
  <si>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</si>
  <si>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</si>
  <si>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</si>
  <si>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</si>
  <si>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</si>
  <si>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</si>
  <si>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</si>
  <si>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</si>
  <si>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</si>
  <si>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</si>
  <si>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</si>
  <si>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</si>
  <si>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</si>
  <si>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</si>
  <si>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</si>
  <si>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</si>
  <si>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</si>
  <si>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</si>
  <si>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</si>
  <si>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</si>
  <si>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</si>
  <si>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</si>
  <si>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</si>
  <si>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</si>
  <si>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</si>
  <si>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</si>
  <si>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</si>
  <si>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</si>
  <si>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</si>
  <si>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</si>
  <si>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</si>
  <si>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</si>
  <si>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</si>
  <si>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</si>
  <si>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</si>
  <si>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</si>
  <si>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</si>
  <si>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</si>
  <si>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</si>
  <si>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</si>
  <si>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</si>
  <si>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</si>
  <si>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</si>
  <si>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</si>
  <si>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</si>
  <si>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</si>
  <si>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</si>
  <si>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</si>
  <si>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</si>
  <si>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</si>
  <si>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</si>
  <si>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</si>
  <si>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</si>
  <si>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</si>
  <si>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</si>
  <si>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</si>
  <si>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</si>
  <si>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</si>
  <si>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</si>
  <si>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</si>
  <si>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</si>
  <si>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</si>
  <si>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</si>
  <si>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</si>
  <si>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</si>
  <si>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</si>
  <si>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</si>
  <si>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</si>
  <si>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</si>
  <si>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</si>
  <si>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</si>
  <si>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</si>
  <si>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</si>
  <si>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</si>
  <si>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</si>
  <si>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</si>
  <si>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</si>
  <si>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</si>
  <si>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</si>
  <si>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</si>
  <si>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</si>
  <si>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</si>
  <si>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</si>
  <si>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</si>
  <si>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</si>
  <si>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</si>
  <si>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</si>
  <si>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</si>
  <si>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</si>
  <si>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</si>
  <si>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</si>
  <si>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</si>
  <si>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</si>
  <si>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</si>
  <si>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</si>
  <si>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</si>
  <si>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</si>
  <si>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</si>
  <si>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</si>
  <si>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</si>
  <si>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</si>
  <si>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</si>
  <si>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</si>
  <si>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</si>
  <si>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</si>
  <si>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</si>
  <si>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</si>
  <si>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</si>
  <si>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</si>
  <si>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</si>
  <si>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</si>
  <si>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</si>
  <si>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</si>
  <si>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</si>
  <si>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</si>
  <si>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</si>
  <si>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</si>
  <si>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</si>
  <si>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</si>
  <si>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</si>
  <si>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</si>
  <si>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</si>
  <si>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</si>
  <si>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</si>
  <si>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</si>
  <si>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</si>
  <si>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</si>
  <si>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</si>
  <si>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</si>
  <si>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</si>
  <si>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</si>
  <si>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</si>
  <si>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</si>
  <si>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</si>
  <si>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</si>
  <si>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</si>
  <si>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</si>
  <si>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</si>
  <si>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</si>
  <si>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</si>
  <si>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</si>
  <si>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</si>
  <si>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</si>
  <si>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</si>
  <si>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</si>
  <si>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</si>
  <si>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</si>
  <si>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</si>
  <si>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</si>
  <si>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</si>
  <si>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</si>
  <si>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</si>
  <si>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</si>
  <si>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</si>
  <si>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</si>
  <si>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</si>
  <si>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</si>
  <si>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</si>
  <si>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</si>
  <si>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</si>
  <si>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</si>
  <si>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</si>
  <si>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</si>
  <si>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</si>
  <si>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</si>
  <si>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</si>
  <si>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</si>
  <si>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</si>
  <si>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</si>
  <si>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</si>
  <si>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</si>
  <si>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</si>
  <si>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</si>
  <si>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</si>
  <si>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</si>
  <si>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</si>
  <si>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</si>
  <si>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</si>
  <si>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</si>
  <si>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</si>
  <si>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</si>
  <si>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</si>
  <si>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</si>
  <si>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</si>
  <si>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</si>
  <si>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</si>
  <si>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</si>
  <si>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</si>
  <si>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</si>
  <si>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</si>
  <si>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</si>
  <si>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</si>
  <si>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</si>
  <si>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</si>
  <si>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</si>
  <si>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</si>
  <si>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</si>
  <si>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</si>
  <si>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</si>
  <si>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</si>
  <si>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</si>
  <si>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</si>
  <si>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</si>
  <si>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</si>
  <si>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</si>
  <si>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</si>
  <si>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</si>
  <si>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</si>
  <si>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</si>
  <si>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</si>
  <si>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</si>
  <si>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</si>
  <si>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</si>
  <si>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</si>
  <si>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</si>
  <si>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</si>
  <si>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</si>
  <si>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</si>
  <si>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</si>
  <si>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</si>
  <si>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</si>
  <si>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</si>
  <si>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</si>
  <si>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</si>
  <si>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</si>
  <si>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</si>
  <si>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</si>
  <si>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</si>
  <si>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</si>
  <si>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</si>
  <si>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</si>
  <si>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</si>
  <si>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</si>
  <si>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</si>
  <si>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</si>
  <si>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</si>
  <si>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</si>
  <si>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</si>
  <si>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</si>
  <si>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</si>
  <si>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</si>
  <si>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</si>
  <si>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</si>
  <si>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</si>
  <si>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</si>
  <si>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</si>
  <si>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</si>
  <si>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</si>
  <si>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</si>
  <si>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</si>
  <si>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</si>
  <si>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</si>
  <si>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</si>
  <si>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</si>
  <si>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</si>
  <si>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</si>
  <si>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</si>
  <si>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</si>
  <si>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</si>
  <si>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</si>
  <si>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</si>
  <si>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</si>
  <si>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</si>
  <si>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</si>
  <si>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</si>
  <si>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</si>
  <si>
    <t>SumOfJDJ</t>
  </si>
  <si>
    <t>SumOfB2J</t>
  </si>
  <si>
    <t>SumOfBCC</t>
  </si>
  <si>
    <t>DTL-2024-172-CCP.xml</t>
  </si>
  <si>
    <t>MRS COHO PARR RELEASED INTO COLEMAN CREEK. 20,039 TOTAL RELEASED. 65MM AVERAGE.</t>
  </si>
  <si>
    <t>LRSNKC</t>
  </si>
  <si>
    <t>DTL-2024-172-BEP.xml</t>
  </si>
  <si>
    <t>MRS COHO PARR RELEASED BELOW EASTON DAM. 20,020 TOTAL RELEASED. 65MM AVERAGE.</t>
  </si>
  <si>
    <t>DTL-2025-107-SPC.xml</t>
  </si>
  <si>
    <t>DTL-2025-112-SPR.xml</t>
  </si>
  <si>
    <t>DTL-2025-113-MDS.xml</t>
  </si>
  <si>
    <t>DTL-2025-118-SNS.xml</t>
  </si>
  <si>
    <t>DTL-2025-114-SWX.xml</t>
  </si>
  <si>
    <t>DTL-2024-177-CEP.xml</t>
  </si>
  <si>
    <t>MRS COHO PARR RELEASED INTO CLE ELUM RIVER. 40,000 TOTAL RELEASED. 65MM AVERAGE.</t>
  </si>
  <si>
    <t>000CrosstabSuCkByDate&amp;ObsSiteNew</t>
  </si>
  <si>
    <t>000CrosstabFaCkByDate&amp;ObsSiteNew</t>
  </si>
  <si>
    <t>126,749 SUMMER CHINOOK SUBYEARLINGS REARED AT PROSSER IN CIRCULARS</t>
  </si>
  <si>
    <t>128,452 SUMMER CHINOOK SUBYEARLINGS REARED AT PROSSER HATCHERY IN RACEWAYS</t>
  </si>
  <si>
    <t>39,732 MARION DRAIN SUMMER CHINOOK SUBYEARLINGS RELEASED INTO MOUTH OF THE YAKIMA RIVER</t>
  </si>
  <si>
    <t>60,788 SUMMER CHINOOK SUBYEARLINGS RELEASED INTO BUCKSKIN SLOUGH</t>
  </si>
  <si>
    <t>80,293 SUMMER CHINOOK SUBYEARLINGS RELEASED INTO WAPATOX DAM JUVENILE BYPASS</t>
  </si>
  <si>
    <t>450,596 LOCAL BROOD FALL SUBYEARLINGS RELEASED AT PROSSER</t>
  </si>
  <si>
    <t>DTL-2025-041-SPR.xml</t>
  </si>
  <si>
    <t>BY23 SUMMER CHINOOK YEARLINGS FROM EASTBANK/WELLS. TAGGED AND RELEASED AT PROSSER.  TOTAL RELEASE GROUP INCLUDING PIT TAGS 107,453.  ~2380,</t>
  </si>
  <si>
    <t>DTL-2025-016-CJF.xml</t>
  </si>
  <si>
    <t>CHANDLER JUVENILE FACILITY TAGGING MY25</t>
  </si>
  <si>
    <t>PWDFBY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</si>
</sst>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  <c:pt idx="65">
                  <c:v>1.9194300650914878E-2</c:v>
                </c:pt>
                <c:pt idx="66">
                  <c:v>1.9194300650914878E-2</c:v>
                </c:pt>
                <c:pt idx="67">
                  <c:v>1.9194300650914878E-2</c:v>
                </c:pt>
                <c:pt idx="68">
                  <c:v>1.9194300650914878E-2</c:v>
                </c:pt>
                <c:pt idx="69">
                  <c:v>1.9194300650914878E-2</c:v>
                </c:pt>
                <c:pt idx="70">
                  <c:v>1.9245553790169657E-2</c:v>
                </c:pt>
                <c:pt idx="71">
                  <c:v>1.9245553790169657E-2</c:v>
                </c:pt>
                <c:pt idx="72">
                  <c:v>1.9245553790169657E-2</c:v>
                </c:pt>
                <c:pt idx="73">
                  <c:v>1.9271180359797049E-2</c:v>
                </c:pt>
                <c:pt idx="74">
                  <c:v>1.9322433499051828E-2</c:v>
                </c:pt>
                <c:pt idx="75">
                  <c:v>1.9399313207933998E-2</c:v>
                </c:pt>
                <c:pt idx="76">
                  <c:v>1.9450566347188777E-2</c:v>
                </c:pt>
                <c:pt idx="77">
                  <c:v>1.9476192916816168E-2</c:v>
                </c:pt>
                <c:pt idx="78">
                  <c:v>1.9476192916816168E-2</c:v>
                </c:pt>
                <c:pt idx="79">
                  <c:v>1.9476192916816168E-2</c:v>
                </c:pt>
                <c:pt idx="80">
                  <c:v>1.9527446056070947E-2</c:v>
                </c:pt>
                <c:pt idx="81">
                  <c:v>1.9553072625698338E-2</c:v>
                </c:pt>
                <c:pt idx="82">
                  <c:v>1.9553072625698338E-2</c:v>
                </c:pt>
                <c:pt idx="83">
                  <c:v>1.9553072625698338E-2</c:v>
                </c:pt>
                <c:pt idx="84">
                  <c:v>1.9553072625698338E-2</c:v>
                </c:pt>
                <c:pt idx="85">
                  <c:v>1.9553072625698338E-2</c:v>
                </c:pt>
                <c:pt idx="86">
                  <c:v>1.9553072625698338E-2</c:v>
                </c:pt>
                <c:pt idx="87">
                  <c:v>1.9553072625698338E-2</c:v>
                </c:pt>
                <c:pt idx="88">
                  <c:v>1.9553072625698338E-2</c:v>
                </c:pt>
                <c:pt idx="89">
                  <c:v>1.9553072625698338E-2</c:v>
                </c:pt>
                <c:pt idx="90">
                  <c:v>1.9553072625698338E-2</c:v>
                </c:pt>
                <c:pt idx="91">
                  <c:v>1.9553072625698338E-2</c:v>
                </c:pt>
                <c:pt idx="92">
                  <c:v>1.9578699195325729E-2</c:v>
                </c:pt>
                <c:pt idx="93">
                  <c:v>1.9578699195325729E-2</c:v>
                </c:pt>
                <c:pt idx="94">
                  <c:v>1.9578699195325729E-2</c:v>
                </c:pt>
                <c:pt idx="95">
                  <c:v>1.9578699195325729E-2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3.4621495566603447E-2</c:v>
                </c:pt>
                <c:pt idx="65">
                  <c:v>3.4826508123622563E-2</c:v>
                </c:pt>
                <c:pt idx="66">
                  <c:v>3.5134026959151236E-2</c:v>
                </c:pt>
                <c:pt idx="67">
                  <c:v>3.5364666085797747E-2</c:v>
                </c:pt>
                <c:pt idx="68">
                  <c:v>3.5749064630208591E-2</c:v>
                </c:pt>
                <c:pt idx="69">
                  <c:v>3.5800317769463373E-2</c:v>
                </c:pt>
                <c:pt idx="70">
                  <c:v>3.5877197478345543E-2</c:v>
                </c:pt>
                <c:pt idx="71">
                  <c:v>3.5928450617600326E-2</c:v>
                </c:pt>
                <c:pt idx="72">
                  <c:v>3.6107836604992054E-2</c:v>
                </c:pt>
                <c:pt idx="73">
                  <c:v>3.631284916201117E-2</c:v>
                </c:pt>
                <c:pt idx="74">
                  <c:v>3.6364102301265952E-2</c:v>
                </c:pt>
                <c:pt idx="75">
                  <c:v>3.6492235149402898E-2</c:v>
                </c:pt>
                <c:pt idx="76">
                  <c:v>3.6748500845676796E-2</c:v>
                </c:pt>
                <c:pt idx="77">
                  <c:v>3.7158525959715027E-2</c:v>
                </c:pt>
                <c:pt idx="78">
                  <c:v>3.7312285377479368E-2</c:v>
                </c:pt>
                <c:pt idx="79">
                  <c:v>3.7517297934498484E-2</c:v>
                </c:pt>
                <c:pt idx="80">
                  <c:v>3.7671057352262824E-2</c:v>
                </c:pt>
                <c:pt idx="81">
                  <c:v>3.7824816770027164E-2</c:v>
                </c:pt>
                <c:pt idx="82">
                  <c:v>3.8004202757418892E-2</c:v>
                </c:pt>
                <c:pt idx="83">
                  <c:v>3.818358874481062E-2</c:v>
                </c:pt>
                <c:pt idx="84">
                  <c:v>3.8260468453692791E-2</c:v>
                </c:pt>
                <c:pt idx="85">
                  <c:v>3.8286095023320178E-2</c:v>
                </c:pt>
                <c:pt idx="86">
                  <c:v>3.8362974732202348E-2</c:v>
                </c:pt>
                <c:pt idx="87">
                  <c:v>3.8439854441084519E-2</c:v>
                </c:pt>
                <c:pt idx="88">
                  <c:v>3.8465481010711906E-2</c:v>
                </c:pt>
                <c:pt idx="89">
                  <c:v>3.8491107580339294E-2</c:v>
                </c:pt>
                <c:pt idx="90">
                  <c:v>3.8491107580339294E-2</c:v>
                </c:pt>
                <c:pt idx="91">
                  <c:v>3.8516734149966682E-2</c:v>
                </c:pt>
                <c:pt idx="92">
                  <c:v>3.8516734149966682E-2</c:v>
                </c:pt>
                <c:pt idx="93">
                  <c:v>3.8516734149966682E-2</c:v>
                </c:pt>
                <c:pt idx="94">
                  <c:v>3.854236071959407E-2</c:v>
                </c:pt>
                <c:pt idx="95">
                  <c:v>3.854236071959407E-2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2.0244990005637842E-2</c:v>
                </c:pt>
                <c:pt idx="65">
                  <c:v>2.0526882271539128E-2</c:v>
                </c:pt>
                <c:pt idx="66">
                  <c:v>2.0731894828558244E-2</c:v>
                </c:pt>
                <c:pt idx="67">
                  <c:v>2.0860027676695193E-2</c:v>
                </c:pt>
                <c:pt idx="68">
                  <c:v>2.0962533955204751E-2</c:v>
                </c:pt>
                <c:pt idx="69">
                  <c:v>2.1039413664086921E-2</c:v>
                </c:pt>
                <c:pt idx="70">
                  <c:v>2.1065040233714312E-2</c:v>
                </c:pt>
                <c:pt idx="71">
                  <c:v>2.1116293372969091E-2</c:v>
                </c:pt>
                <c:pt idx="72">
                  <c:v>2.1141919942596482E-2</c:v>
                </c:pt>
                <c:pt idx="73">
                  <c:v>2.1141919942596482E-2</c:v>
                </c:pt>
                <c:pt idx="74">
                  <c:v>2.1141919942596482E-2</c:v>
                </c:pt>
                <c:pt idx="75">
                  <c:v>2.1141919942596482E-2</c:v>
                </c:pt>
                <c:pt idx="76">
                  <c:v>2.1141919942596482E-2</c:v>
                </c:pt>
                <c:pt idx="77">
                  <c:v>2.1141919942596482E-2</c:v>
                </c:pt>
                <c:pt idx="78">
                  <c:v>2.1141919942596482E-2</c:v>
                </c:pt>
                <c:pt idx="79">
                  <c:v>2.1141919942596482E-2</c:v>
                </c:pt>
                <c:pt idx="80">
                  <c:v>2.1141919942596482E-2</c:v>
                </c:pt>
                <c:pt idx="81">
                  <c:v>2.1141919942596482E-2</c:v>
                </c:pt>
                <c:pt idx="82">
                  <c:v>2.1141919942596482E-2</c:v>
                </c:pt>
                <c:pt idx="83">
                  <c:v>2.1141919942596482E-2</c:v>
                </c:pt>
                <c:pt idx="84">
                  <c:v>2.1141919942596482E-2</c:v>
                </c:pt>
                <c:pt idx="85">
                  <c:v>2.1141919942596482E-2</c:v>
                </c:pt>
                <c:pt idx="86">
                  <c:v>2.1141919942596482E-2</c:v>
                </c:pt>
                <c:pt idx="87">
                  <c:v>2.1141919942596482E-2</c:v>
                </c:pt>
                <c:pt idx="88">
                  <c:v>2.1141919942596482E-2</c:v>
                </c:pt>
                <c:pt idx="89">
                  <c:v>2.1167546512223873E-2</c:v>
                </c:pt>
                <c:pt idx="90">
                  <c:v>2.1167546512223873E-2</c:v>
                </c:pt>
                <c:pt idx="91">
                  <c:v>2.1167546512223873E-2</c:v>
                </c:pt>
                <c:pt idx="92">
                  <c:v>2.1167546512223873E-2</c:v>
                </c:pt>
                <c:pt idx="93">
                  <c:v>2.1167546512223873E-2</c:v>
                </c:pt>
                <c:pt idx="94">
                  <c:v>2.1167546512223873E-2</c:v>
                </c:pt>
                <c:pt idx="95">
                  <c:v>2.1167546512223873E-2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1.1275690636051458E-2</c:v>
                </c:pt>
                <c:pt idx="65">
                  <c:v>1.1736968889344472E-2</c:v>
                </c:pt>
                <c:pt idx="66">
                  <c:v>1.2249500281892265E-2</c:v>
                </c:pt>
                <c:pt idx="67">
                  <c:v>1.2710778535185279E-2</c:v>
                </c:pt>
                <c:pt idx="68">
                  <c:v>1.3146430218850903E-2</c:v>
                </c:pt>
                <c:pt idx="69">
                  <c:v>1.3172056788478293E-2</c:v>
                </c:pt>
                <c:pt idx="70">
                  <c:v>1.3300189636615242E-2</c:v>
                </c:pt>
                <c:pt idx="71">
                  <c:v>1.347957562400697E-2</c:v>
                </c:pt>
                <c:pt idx="72">
                  <c:v>1.3505202193634359E-2</c:v>
                </c:pt>
                <c:pt idx="73">
                  <c:v>1.3556455332889138E-2</c:v>
                </c:pt>
                <c:pt idx="74">
                  <c:v>1.3582081902516528E-2</c:v>
                </c:pt>
                <c:pt idx="75">
                  <c:v>1.3684588181026086E-2</c:v>
                </c:pt>
                <c:pt idx="76">
                  <c:v>1.3710214750653475E-2</c:v>
                </c:pt>
                <c:pt idx="77">
                  <c:v>1.3710214750653475E-2</c:v>
                </c:pt>
                <c:pt idx="78">
                  <c:v>1.3710214750653475E-2</c:v>
                </c:pt>
                <c:pt idx="79">
                  <c:v>1.3710214750653475E-2</c:v>
                </c:pt>
                <c:pt idx="80">
                  <c:v>1.3710214750653475E-2</c:v>
                </c:pt>
                <c:pt idx="81">
                  <c:v>1.3735841320280865E-2</c:v>
                </c:pt>
                <c:pt idx="82">
                  <c:v>1.3735841320280865E-2</c:v>
                </c:pt>
                <c:pt idx="83">
                  <c:v>1.3735841320280865E-2</c:v>
                </c:pt>
                <c:pt idx="84">
                  <c:v>1.3761467889908254E-2</c:v>
                </c:pt>
                <c:pt idx="85">
                  <c:v>1.3761467889908254E-2</c:v>
                </c:pt>
                <c:pt idx="86">
                  <c:v>1.3761467889908254E-2</c:v>
                </c:pt>
                <c:pt idx="87">
                  <c:v>1.3761467889908254E-2</c:v>
                </c:pt>
                <c:pt idx="88">
                  <c:v>1.3761467889908254E-2</c:v>
                </c:pt>
                <c:pt idx="89">
                  <c:v>1.3761467889908254E-2</c:v>
                </c:pt>
                <c:pt idx="90">
                  <c:v>1.3761467889908254E-2</c:v>
                </c:pt>
                <c:pt idx="91">
                  <c:v>1.3761467889908254E-2</c:v>
                </c:pt>
                <c:pt idx="92">
                  <c:v>1.3761467889908254E-2</c:v>
                </c:pt>
                <c:pt idx="93">
                  <c:v>1.3761467889908254E-2</c:v>
                </c:pt>
                <c:pt idx="94">
                  <c:v>1.3761467889908254E-2</c:v>
                </c:pt>
                <c:pt idx="95">
                  <c:v>1.3761467889908254E-2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7.0473066475321621E-3</c:v>
                </c:pt>
                <c:pt idx="65">
                  <c:v>8.303008559274256E-3</c:v>
                </c:pt>
                <c:pt idx="66">
                  <c:v>9.2768182051150647E-3</c:v>
                </c:pt>
                <c:pt idx="67">
                  <c:v>9.9174824457998068E-3</c:v>
                </c:pt>
                <c:pt idx="68">
                  <c:v>1.048126697760238E-2</c:v>
                </c:pt>
                <c:pt idx="69">
                  <c:v>1.1096304648659731E-2</c:v>
                </c:pt>
                <c:pt idx="70">
                  <c:v>1.1634462610834916E-2</c:v>
                </c:pt>
                <c:pt idx="71">
                  <c:v>1.2044487724873151E-2</c:v>
                </c:pt>
                <c:pt idx="72">
                  <c:v>1.209574086412793E-2</c:v>
                </c:pt>
                <c:pt idx="73">
                  <c:v>1.2275126851519658E-2</c:v>
                </c:pt>
                <c:pt idx="74">
                  <c:v>1.2403259699656607E-2</c:v>
                </c:pt>
                <c:pt idx="75">
                  <c:v>1.2505765978166165E-2</c:v>
                </c:pt>
                <c:pt idx="76">
                  <c:v>1.2582645687048331E-2</c:v>
                </c:pt>
                <c:pt idx="77">
                  <c:v>1.2608272256675723E-2</c:v>
                </c:pt>
                <c:pt idx="78">
                  <c:v>1.2608272256675723E-2</c:v>
                </c:pt>
                <c:pt idx="79">
                  <c:v>1.263389882630311E-2</c:v>
                </c:pt>
                <c:pt idx="80">
                  <c:v>1.263389882630311E-2</c:v>
                </c:pt>
                <c:pt idx="81">
                  <c:v>1.263389882630311E-2</c:v>
                </c:pt>
                <c:pt idx="82">
                  <c:v>1.263389882630311E-2</c:v>
                </c:pt>
                <c:pt idx="83">
                  <c:v>1.263389882630311E-2</c:v>
                </c:pt>
                <c:pt idx="84">
                  <c:v>1.263389882630311E-2</c:v>
                </c:pt>
                <c:pt idx="85">
                  <c:v>1.263389882630311E-2</c:v>
                </c:pt>
                <c:pt idx="86">
                  <c:v>1.263389882630311E-2</c:v>
                </c:pt>
                <c:pt idx="87">
                  <c:v>1.263389882630311E-2</c:v>
                </c:pt>
                <c:pt idx="88">
                  <c:v>1.263389882630311E-2</c:v>
                </c:pt>
                <c:pt idx="89">
                  <c:v>1.263389882630311E-2</c:v>
                </c:pt>
                <c:pt idx="90">
                  <c:v>1.263389882630311E-2</c:v>
                </c:pt>
                <c:pt idx="91">
                  <c:v>1.263389882630311E-2</c:v>
                </c:pt>
                <c:pt idx="92">
                  <c:v>1.2659525395930502E-2</c:v>
                </c:pt>
                <c:pt idx="93">
                  <c:v>1.2659525395930502E-2</c:v>
                </c:pt>
                <c:pt idx="94">
                  <c:v>1.2659525395930502E-2</c:v>
                </c:pt>
                <c:pt idx="95">
                  <c:v>1.2659525395930502E-2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45810</c:v>
                      </c:pt>
                      <c:pt idx="95">
                        <c:v>45811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  <c:pt idx="67">
                        <c:v>0.84782274196030161</c:v>
                      </c:pt>
                      <c:pt idx="68">
                        <c:v>0.84782274196030161</c:v>
                      </c:pt>
                      <c:pt idx="69">
                        <c:v>0.84782274196030161</c:v>
                      </c:pt>
                      <c:pt idx="70">
                        <c:v>0.84782274196030161</c:v>
                      </c:pt>
                      <c:pt idx="71">
                        <c:v>0.84782274196030161</c:v>
                      </c:pt>
                      <c:pt idx="72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45810</c:v>
                      </c:pt>
                      <c:pt idx="95">
                        <c:v>45811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  <c:pt idx="67">
                        <c:v>0.89154457722886127</c:v>
                      </c:pt>
                      <c:pt idx="68">
                        <c:v>0.89154457722886127</c:v>
                      </c:pt>
                      <c:pt idx="69">
                        <c:v>0.89154457722886127</c:v>
                      </c:pt>
                      <c:pt idx="70">
                        <c:v>0.89154457722886127</c:v>
                      </c:pt>
                      <c:pt idx="71">
                        <c:v>0.89154457722886127</c:v>
                      </c:pt>
                      <c:pt idx="72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9.9780482937537424E-5</c:v>
                </c:pt>
                <c:pt idx="4">
                  <c:v>1.9956096587507485E-4</c:v>
                </c:pt>
                <c:pt idx="5">
                  <c:v>2.9934144881261224E-4</c:v>
                </c:pt>
                <c:pt idx="6">
                  <c:v>3.9912193175014969E-4</c:v>
                </c:pt>
                <c:pt idx="7">
                  <c:v>4.9890241468768714E-4</c:v>
                </c:pt>
                <c:pt idx="8">
                  <c:v>7.9824386350029939E-4</c:v>
                </c:pt>
                <c:pt idx="9">
                  <c:v>9.9780482937537429E-4</c:v>
                </c:pt>
                <c:pt idx="10">
                  <c:v>1.1973657952504492E-3</c:v>
                </c:pt>
                <c:pt idx="11">
                  <c:v>1.2971462781879866E-3</c:v>
                </c:pt>
                <c:pt idx="12">
                  <c:v>1.5964877270005988E-3</c:v>
                </c:pt>
                <c:pt idx="13">
                  <c:v>1.9956096587507486E-3</c:v>
                </c:pt>
                <c:pt idx="14">
                  <c:v>2.6940730393135107E-3</c:v>
                </c:pt>
                <c:pt idx="15">
                  <c:v>3.0931949710636605E-3</c:v>
                </c:pt>
                <c:pt idx="16">
                  <c:v>3.0931949710636605E-3</c:v>
                </c:pt>
                <c:pt idx="17">
                  <c:v>3.192975454001198E-3</c:v>
                </c:pt>
                <c:pt idx="18">
                  <c:v>3.4923169028138103E-3</c:v>
                </c:pt>
                <c:pt idx="19">
                  <c:v>3.6918778686888852E-3</c:v>
                </c:pt>
                <c:pt idx="20">
                  <c:v>4.090999800439035E-3</c:v>
                </c:pt>
                <c:pt idx="21">
                  <c:v>4.4901217321891848E-3</c:v>
                </c:pt>
                <c:pt idx="22">
                  <c:v>4.6896826980642597E-3</c:v>
                </c:pt>
                <c:pt idx="23">
                  <c:v>5.1885851127519466E-3</c:v>
                </c:pt>
                <c:pt idx="24">
                  <c:v>5.5877070445020964E-3</c:v>
                </c:pt>
                <c:pt idx="25">
                  <c:v>5.9868289762522462E-3</c:v>
                </c:pt>
                <c:pt idx="26">
                  <c:v>6.0866094591897832E-3</c:v>
                </c:pt>
                <c:pt idx="27">
                  <c:v>6.2861704250648581E-3</c:v>
                </c:pt>
                <c:pt idx="28">
                  <c:v>6.485731390939933E-3</c:v>
                </c:pt>
                <c:pt idx="29">
                  <c:v>6.58551187387747E-3</c:v>
                </c:pt>
                <c:pt idx="30">
                  <c:v>6.685292356815007E-3</c:v>
                </c:pt>
                <c:pt idx="31">
                  <c:v>6.785072839752544E-3</c:v>
                </c:pt>
                <c:pt idx="32">
                  <c:v>6.9846338056276189E-3</c:v>
                </c:pt>
                <c:pt idx="33">
                  <c:v>7.2839752544402309E-3</c:v>
                </c:pt>
                <c:pt idx="34">
                  <c:v>7.2839752544402309E-3</c:v>
                </c:pt>
                <c:pt idx="35">
                  <c:v>7.3837557373777679E-3</c:v>
                </c:pt>
                <c:pt idx="36">
                  <c:v>7.4835362203153049E-3</c:v>
                </c:pt>
                <c:pt idx="37">
                  <c:v>7.6830971861903798E-3</c:v>
                </c:pt>
                <c:pt idx="38">
                  <c:v>7.8826581520654547E-3</c:v>
                </c:pt>
                <c:pt idx="39">
                  <c:v>8.2817800838156045E-3</c:v>
                </c:pt>
                <c:pt idx="40">
                  <c:v>8.2817800838156045E-3</c:v>
                </c:pt>
                <c:pt idx="41">
                  <c:v>8.2817800838156045E-3</c:v>
                </c:pt>
                <c:pt idx="42">
                  <c:v>8.3815605667531424E-3</c:v>
                </c:pt>
                <c:pt idx="43">
                  <c:v>8.3815605667531424E-3</c:v>
                </c:pt>
                <c:pt idx="44">
                  <c:v>8.3815605667531424E-3</c:v>
                </c:pt>
                <c:pt idx="45">
                  <c:v>8.3815605667531424E-3</c:v>
                </c:pt>
                <c:pt idx="46">
                  <c:v>8.3815605667531424E-3</c:v>
                </c:pt>
                <c:pt idx="47">
                  <c:v>8.3815605667531424E-3</c:v>
                </c:pt>
                <c:pt idx="48">
                  <c:v>8.3815605667531424E-3</c:v>
                </c:pt>
                <c:pt idx="49">
                  <c:v>8.3815605667531424E-3</c:v>
                </c:pt>
                <c:pt idx="50">
                  <c:v>8.3815605667531424E-3</c:v>
                </c:pt>
                <c:pt idx="51">
                  <c:v>8.3815605667531424E-3</c:v>
                </c:pt>
                <c:pt idx="52">
                  <c:v>8.3815605667531424E-3</c:v>
                </c:pt>
                <c:pt idx="53">
                  <c:v>8.3815605667531424E-3</c:v>
                </c:pt>
                <c:pt idx="54">
                  <c:v>8.3815605667531424E-3</c:v>
                </c:pt>
                <c:pt idx="55">
                  <c:v>8.3815605667531424E-3</c:v>
                </c:pt>
                <c:pt idx="56">
                  <c:v>8.3815605667531424E-3</c:v>
                </c:pt>
                <c:pt idx="57">
                  <c:v>8.3815605667531424E-3</c:v>
                </c:pt>
                <c:pt idx="58">
                  <c:v>8.3815605667531424E-3</c:v>
                </c:pt>
                <c:pt idx="59">
                  <c:v>8.3815605667531424E-3</c:v>
                </c:pt>
                <c:pt idx="60">
                  <c:v>8.3815605667531424E-3</c:v>
                </c:pt>
                <c:pt idx="61">
                  <c:v>8.3815605667531424E-3</c:v>
                </c:pt>
                <c:pt idx="62">
                  <c:v>8.3815605667531424E-3</c:v>
                </c:pt>
                <c:pt idx="63">
                  <c:v>8.3815605667531424E-3</c:v>
                </c:pt>
                <c:pt idx="64">
                  <c:v>8.3815605667531424E-3</c:v>
                </c:pt>
                <c:pt idx="65">
                  <c:v>8.3815605667531424E-3</c:v>
                </c:pt>
                <c:pt idx="66">
                  <c:v>8.3815605667531424E-3</c:v>
                </c:pt>
                <c:pt idx="67">
                  <c:v>8.3815605667531424E-3</c:v>
                </c:pt>
                <c:pt idx="68">
                  <c:v>8.3815605667531424E-3</c:v>
                </c:pt>
                <c:pt idx="69">
                  <c:v>8.3815605667531424E-3</c:v>
                </c:pt>
                <c:pt idx="70">
                  <c:v>8.3815605667531424E-3</c:v>
                </c:pt>
                <c:pt idx="71">
                  <c:v>8.3815605667531424E-3</c:v>
                </c:pt>
                <c:pt idx="72">
                  <c:v>8.3815605667531424E-3</c:v>
                </c:pt>
                <c:pt idx="73">
                  <c:v>8.3815605667531424E-3</c:v>
                </c:pt>
                <c:pt idx="74">
                  <c:v>8.4813410496906803E-3</c:v>
                </c:pt>
                <c:pt idx="75">
                  <c:v>8.5811215326282182E-3</c:v>
                </c:pt>
                <c:pt idx="76">
                  <c:v>8.5811215326282182E-3</c:v>
                </c:pt>
                <c:pt idx="77">
                  <c:v>8.8804629814408301E-3</c:v>
                </c:pt>
                <c:pt idx="78">
                  <c:v>8.980243464378368E-3</c:v>
                </c:pt>
                <c:pt idx="79">
                  <c:v>9.0800239473159058E-3</c:v>
                </c:pt>
                <c:pt idx="80">
                  <c:v>9.2795849131909799E-3</c:v>
                </c:pt>
                <c:pt idx="81">
                  <c:v>9.3793653961285178E-3</c:v>
                </c:pt>
                <c:pt idx="82">
                  <c:v>9.7784873278786676E-3</c:v>
                </c:pt>
                <c:pt idx="83">
                  <c:v>9.8782678108162054E-3</c:v>
                </c:pt>
                <c:pt idx="84">
                  <c:v>9.9780482937537433E-3</c:v>
                </c:pt>
                <c:pt idx="85">
                  <c:v>1.0077828776691281E-2</c:v>
                </c:pt>
                <c:pt idx="86">
                  <c:v>1.0177609259628819E-2</c:v>
                </c:pt>
                <c:pt idx="87">
                  <c:v>1.0277389742566357E-2</c:v>
                </c:pt>
                <c:pt idx="88">
                  <c:v>1.0277389742566357E-2</c:v>
                </c:pt>
                <c:pt idx="89">
                  <c:v>1.0377170225503895E-2</c:v>
                </c:pt>
                <c:pt idx="90">
                  <c:v>1.0476950708441433E-2</c:v>
                </c:pt>
                <c:pt idx="91">
                  <c:v>1.0576731191378971E-2</c:v>
                </c:pt>
                <c:pt idx="92">
                  <c:v>1.0676511674316509E-2</c:v>
                </c:pt>
                <c:pt idx="93">
                  <c:v>1.0776292157254046E-2</c:v>
                </c:pt>
                <c:pt idx="94">
                  <c:v>1.097585312312912E-2</c:v>
                </c:pt>
                <c:pt idx="95">
                  <c:v>1.1075633606066658E-2</c:v>
                </c:pt>
                <c:pt idx="96">
                  <c:v>1.1175414089004196E-2</c:v>
                </c:pt>
                <c:pt idx="97">
                  <c:v>1.1175414089004196E-2</c:v>
                </c:pt>
                <c:pt idx="98">
                  <c:v>1.137497505487927E-2</c:v>
                </c:pt>
                <c:pt idx="99">
                  <c:v>1.137497505487927E-2</c:v>
                </c:pt>
                <c:pt idx="100">
                  <c:v>1.137497505487927E-2</c:v>
                </c:pt>
                <c:pt idx="101">
                  <c:v>1.137497505487927E-2</c:v>
                </c:pt>
                <c:pt idx="102">
                  <c:v>1.137497505487927E-2</c:v>
                </c:pt>
                <c:pt idx="103">
                  <c:v>1.137497505487927E-2</c:v>
                </c:pt>
                <c:pt idx="104">
                  <c:v>1.137497505487927E-2</c:v>
                </c:pt>
                <c:pt idx="105">
                  <c:v>1.137497505487927E-2</c:v>
                </c:pt>
                <c:pt idx="106">
                  <c:v>1.1574536020754344E-2</c:v>
                </c:pt>
                <c:pt idx="107">
                  <c:v>1.1574536020754344E-2</c:v>
                </c:pt>
                <c:pt idx="108">
                  <c:v>1.1574536020754344E-2</c:v>
                </c:pt>
                <c:pt idx="109">
                  <c:v>1.1574536020754344E-2</c:v>
                </c:pt>
                <c:pt idx="110">
                  <c:v>1.1574536020754344E-2</c:v>
                </c:pt>
                <c:pt idx="111">
                  <c:v>1.1574536020754344E-2</c:v>
                </c:pt>
                <c:pt idx="112">
                  <c:v>1.1574536020754344E-2</c:v>
                </c:pt>
                <c:pt idx="113">
                  <c:v>1.1574536020754344E-2</c:v>
                </c:pt>
                <c:pt idx="114">
                  <c:v>1.1574536020754344E-2</c:v>
                </c:pt>
                <c:pt idx="115">
                  <c:v>1.1574536020754344E-2</c:v>
                </c:pt>
                <c:pt idx="116">
                  <c:v>1.1574536020754344E-2</c:v>
                </c:pt>
                <c:pt idx="117">
                  <c:v>1.1574536020754344E-2</c:v>
                </c:pt>
                <c:pt idx="118">
                  <c:v>1.1574536020754344E-2</c:v>
                </c:pt>
                <c:pt idx="119">
                  <c:v>1.1574536020754344E-2</c:v>
                </c:pt>
                <c:pt idx="120">
                  <c:v>1.1574536020754344E-2</c:v>
                </c:pt>
                <c:pt idx="121">
                  <c:v>1.1574536020754344E-2</c:v>
                </c:pt>
                <c:pt idx="122">
                  <c:v>1.1574536020754344E-2</c:v>
                </c:pt>
                <c:pt idx="123">
                  <c:v>1.1674316503691882E-2</c:v>
                </c:pt>
                <c:pt idx="124">
                  <c:v>1.1674316503691882E-2</c:v>
                </c:pt>
                <c:pt idx="125">
                  <c:v>1.1674316503691882E-2</c:v>
                </c:pt>
                <c:pt idx="126">
                  <c:v>1.1674316503691882E-2</c:v>
                </c:pt>
                <c:pt idx="127">
                  <c:v>1.1674316503691882E-2</c:v>
                </c:pt>
                <c:pt idx="128">
                  <c:v>1.1674316503691882E-2</c:v>
                </c:pt>
                <c:pt idx="129">
                  <c:v>1.1674316503691882E-2</c:v>
                </c:pt>
                <c:pt idx="130">
                  <c:v>1.1674316503691882E-2</c:v>
                </c:pt>
                <c:pt idx="131">
                  <c:v>1.1674316503691882E-2</c:v>
                </c:pt>
                <c:pt idx="132">
                  <c:v>1.1674316503691882E-2</c:v>
                </c:pt>
                <c:pt idx="133">
                  <c:v>1.1674316503691882E-2</c:v>
                </c:pt>
                <c:pt idx="134">
                  <c:v>1.1674316503691882E-2</c:v>
                </c:pt>
                <c:pt idx="135">
                  <c:v>1.1674316503691882E-2</c:v>
                </c:pt>
                <c:pt idx="136">
                  <c:v>1.1674316503691882E-2</c:v>
                </c:pt>
                <c:pt idx="137">
                  <c:v>1.1674316503691882E-2</c:v>
                </c:pt>
                <c:pt idx="138">
                  <c:v>1.1674316503691882E-2</c:v>
                </c:pt>
                <c:pt idx="139">
                  <c:v>1.1674316503691882E-2</c:v>
                </c:pt>
                <c:pt idx="140">
                  <c:v>1.177409698662942E-2</c:v>
                </c:pt>
                <c:pt idx="141">
                  <c:v>1.177409698662942E-2</c:v>
                </c:pt>
                <c:pt idx="142">
                  <c:v>1.177409698662942E-2</c:v>
                </c:pt>
                <c:pt idx="143">
                  <c:v>1.1873877469566958E-2</c:v>
                </c:pt>
                <c:pt idx="144">
                  <c:v>1.1873877469566958E-2</c:v>
                </c:pt>
                <c:pt idx="145">
                  <c:v>1.1873877469566958E-2</c:v>
                </c:pt>
                <c:pt idx="146">
                  <c:v>1.1973657952504496E-2</c:v>
                </c:pt>
                <c:pt idx="147">
                  <c:v>1.1973657952504496E-2</c:v>
                </c:pt>
                <c:pt idx="148">
                  <c:v>1.1973657952504496E-2</c:v>
                </c:pt>
                <c:pt idx="149">
                  <c:v>1.1973657952504496E-2</c:v>
                </c:pt>
                <c:pt idx="150">
                  <c:v>1.1973657952504496E-2</c:v>
                </c:pt>
                <c:pt idx="151">
                  <c:v>1.2073438435442034E-2</c:v>
                </c:pt>
                <c:pt idx="152">
                  <c:v>1.2073438435442034E-2</c:v>
                </c:pt>
                <c:pt idx="153">
                  <c:v>1.2073438435442034E-2</c:v>
                </c:pt>
                <c:pt idx="154">
                  <c:v>1.2073438435442034E-2</c:v>
                </c:pt>
                <c:pt idx="155">
                  <c:v>1.2073438435442034E-2</c:v>
                </c:pt>
                <c:pt idx="156">
                  <c:v>1.2073438435442034E-2</c:v>
                </c:pt>
                <c:pt idx="157">
                  <c:v>1.2073438435442034E-2</c:v>
                </c:pt>
                <c:pt idx="158">
                  <c:v>1.2073438435442034E-2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9.9780482937537424E-5</c:v>
                </c:pt>
                <c:pt idx="33">
                  <c:v>2.9934144881261224E-4</c:v>
                </c:pt>
                <c:pt idx="34">
                  <c:v>6.9846338056276194E-4</c:v>
                </c:pt>
                <c:pt idx="35">
                  <c:v>1.0975853123129115E-3</c:v>
                </c:pt>
                <c:pt idx="36">
                  <c:v>1.4967072440630613E-3</c:v>
                </c:pt>
                <c:pt idx="37">
                  <c:v>1.7960486928756737E-3</c:v>
                </c:pt>
                <c:pt idx="38">
                  <c:v>1.9956096587507486E-3</c:v>
                </c:pt>
                <c:pt idx="39">
                  <c:v>2.4945120734384358E-3</c:v>
                </c:pt>
                <c:pt idx="40">
                  <c:v>2.5942925563759733E-3</c:v>
                </c:pt>
                <c:pt idx="41">
                  <c:v>2.7938535222510482E-3</c:v>
                </c:pt>
                <c:pt idx="42">
                  <c:v>2.9934144881261231E-3</c:v>
                </c:pt>
                <c:pt idx="43">
                  <c:v>3.0931949710636605E-3</c:v>
                </c:pt>
                <c:pt idx="44">
                  <c:v>3.192975454001198E-3</c:v>
                </c:pt>
                <c:pt idx="45">
                  <c:v>3.3925364198762729E-3</c:v>
                </c:pt>
                <c:pt idx="46">
                  <c:v>3.5920973857513478E-3</c:v>
                </c:pt>
                <c:pt idx="47">
                  <c:v>3.7916583516264227E-3</c:v>
                </c:pt>
                <c:pt idx="48">
                  <c:v>3.8914388345639601E-3</c:v>
                </c:pt>
                <c:pt idx="49">
                  <c:v>4.1907802833765721E-3</c:v>
                </c:pt>
                <c:pt idx="50">
                  <c:v>4.2905607663141091E-3</c:v>
                </c:pt>
                <c:pt idx="51">
                  <c:v>4.6896826980642589E-3</c:v>
                </c:pt>
                <c:pt idx="52">
                  <c:v>4.8892436639393338E-3</c:v>
                </c:pt>
                <c:pt idx="53">
                  <c:v>4.9890241468768708E-3</c:v>
                </c:pt>
                <c:pt idx="54">
                  <c:v>5.0888046298144078E-3</c:v>
                </c:pt>
                <c:pt idx="55">
                  <c:v>5.5877070445020946E-3</c:v>
                </c:pt>
                <c:pt idx="56">
                  <c:v>6.0866094591897815E-3</c:v>
                </c:pt>
                <c:pt idx="57">
                  <c:v>6.2861704250648564E-3</c:v>
                </c:pt>
                <c:pt idx="58">
                  <c:v>6.7850728397525432E-3</c:v>
                </c:pt>
                <c:pt idx="59">
                  <c:v>6.8848533226900802E-3</c:v>
                </c:pt>
                <c:pt idx="60">
                  <c:v>6.9846338056276172E-3</c:v>
                </c:pt>
                <c:pt idx="61">
                  <c:v>7.483536220315304E-3</c:v>
                </c:pt>
                <c:pt idx="62">
                  <c:v>8.3815605667531407E-3</c:v>
                </c:pt>
                <c:pt idx="63">
                  <c:v>8.8804629814408283E-3</c:v>
                </c:pt>
                <c:pt idx="64">
                  <c:v>9.379365396128516E-3</c:v>
                </c:pt>
                <c:pt idx="65">
                  <c:v>9.5789263620035901E-3</c:v>
                </c:pt>
                <c:pt idx="66">
                  <c:v>9.6787068449411279E-3</c:v>
                </c:pt>
                <c:pt idx="67">
                  <c:v>9.7784873278786658E-3</c:v>
                </c:pt>
                <c:pt idx="68">
                  <c:v>9.7784873278786658E-3</c:v>
                </c:pt>
                <c:pt idx="69">
                  <c:v>9.8782678108162037E-3</c:v>
                </c:pt>
                <c:pt idx="70">
                  <c:v>9.9780482937537416E-3</c:v>
                </c:pt>
                <c:pt idx="71">
                  <c:v>9.9780482937537416E-3</c:v>
                </c:pt>
                <c:pt idx="72">
                  <c:v>9.9780482937537416E-3</c:v>
                </c:pt>
                <c:pt idx="73">
                  <c:v>9.9780482937537416E-3</c:v>
                </c:pt>
                <c:pt idx="74">
                  <c:v>9.9780482937537416E-3</c:v>
                </c:pt>
                <c:pt idx="75">
                  <c:v>9.9780482937537416E-3</c:v>
                </c:pt>
                <c:pt idx="76">
                  <c:v>9.9780482937537416E-3</c:v>
                </c:pt>
                <c:pt idx="77">
                  <c:v>9.9780482937537416E-3</c:v>
                </c:pt>
                <c:pt idx="78">
                  <c:v>9.9780482937537416E-3</c:v>
                </c:pt>
                <c:pt idx="79">
                  <c:v>9.9780482937537416E-3</c:v>
                </c:pt>
                <c:pt idx="80">
                  <c:v>9.9780482937537416E-3</c:v>
                </c:pt>
                <c:pt idx="81">
                  <c:v>9.9780482937537416E-3</c:v>
                </c:pt>
                <c:pt idx="82">
                  <c:v>9.9780482937537416E-3</c:v>
                </c:pt>
                <c:pt idx="83">
                  <c:v>1.0077828776691279E-2</c:v>
                </c:pt>
                <c:pt idx="84">
                  <c:v>1.0077828776691279E-2</c:v>
                </c:pt>
                <c:pt idx="85">
                  <c:v>1.0077828776691279E-2</c:v>
                </c:pt>
                <c:pt idx="86">
                  <c:v>1.0177609259628817E-2</c:v>
                </c:pt>
                <c:pt idx="87">
                  <c:v>1.0676511674316505E-2</c:v>
                </c:pt>
                <c:pt idx="88">
                  <c:v>1.1075633606066655E-2</c:v>
                </c:pt>
                <c:pt idx="89">
                  <c:v>1.1374975054879267E-2</c:v>
                </c:pt>
                <c:pt idx="90">
                  <c:v>1.2173218918379566E-2</c:v>
                </c:pt>
                <c:pt idx="91">
                  <c:v>1.2672121333067254E-2</c:v>
                </c:pt>
                <c:pt idx="92">
                  <c:v>1.3270804230692478E-2</c:v>
                </c:pt>
                <c:pt idx="93">
                  <c:v>1.3470365196567552E-2</c:v>
                </c:pt>
                <c:pt idx="94">
                  <c:v>1.357014567950509E-2</c:v>
                </c:pt>
                <c:pt idx="95">
                  <c:v>1.3669926162442628E-2</c:v>
                </c:pt>
                <c:pt idx="96">
                  <c:v>1.3669926162442628E-2</c:v>
                </c:pt>
                <c:pt idx="97">
                  <c:v>1.3669926162442628E-2</c:v>
                </c:pt>
                <c:pt idx="98">
                  <c:v>1.3669926162442628E-2</c:v>
                </c:pt>
                <c:pt idx="99">
                  <c:v>1.3669926162442628E-2</c:v>
                </c:pt>
                <c:pt idx="100">
                  <c:v>1.3669926162442628E-2</c:v>
                </c:pt>
                <c:pt idx="101">
                  <c:v>1.3669926162442628E-2</c:v>
                </c:pt>
                <c:pt idx="102">
                  <c:v>1.3669926162442628E-2</c:v>
                </c:pt>
                <c:pt idx="103">
                  <c:v>1.3869487128317702E-2</c:v>
                </c:pt>
                <c:pt idx="104">
                  <c:v>1.3869487128317702E-2</c:v>
                </c:pt>
                <c:pt idx="105">
                  <c:v>1.4069048094192776E-2</c:v>
                </c:pt>
                <c:pt idx="106">
                  <c:v>1.4168828577130314E-2</c:v>
                </c:pt>
                <c:pt idx="107">
                  <c:v>1.4168828577130314E-2</c:v>
                </c:pt>
                <c:pt idx="108">
                  <c:v>1.4168828577130314E-2</c:v>
                </c:pt>
                <c:pt idx="109">
                  <c:v>1.4168828577130314E-2</c:v>
                </c:pt>
                <c:pt idx="110">
                  <c:v>1.4368389543005388E-2</c:v>
                </c:pt>
                <c:pt idx="111">
                  <c:v>1.4468170025942926E-2</c:v>
                </c:pt>
                <c:pt idx="112">
                  <c:v>1.4468170025942926E-2</c:v>
                </c:pt>
                <c:pt idx="113">
                  <c:v>1.4468170025942926E-2</c:v>
                </c:pt>
                <c:pt idx="114">
                  <c:v>1.4468170025942926E-2</c:v>
                </c:pt>
                <c:pt idx="115">
                  <c:v>1.4667730991818E-2</c:v>
                </c:pt>
                <c:pt idx="116">
                  <c:v>1.4767511474755537E-2</c:v>
                </c:pt>
                <c:pt idx="117">
                  <c:v>1.5366194372380761E-2</c:v>
                </c:pt>
                <c:pt idx="118">
                  <c:v>1.5665535821193375E-2</c:v>
                </c:pt>
                <c:pt idx="119">
                  <c:v>1.6064657752943523E-2</c:v>
                </c:pt>
                <c:pt idx="120">
                  <c:v>1.6363999201756137E-2</c:v>
                </c:pt>
                <c:pt idx="121">
                  <c:v>1.6862901616443823E-2</c:v>
                </c:pt>
                <c:pt idx="122">
                  <c:v>1.7262023548193971E-2</c:v>
                </c:pt>
                <c:pt idx="123">
                  <c:v>1.7361804031131509E-2</c:v>
                </c:pt>
                <c:pt idx="124">
                  <c:v>1.7561364997006584E-2</c:v>
                </c:pt>
                <c:pt idx="125">
                  <c:v>1.8359608860506884E-2</c:v>
                </c:pt>
                <c:pt idx="126">
                  <c:v>1.9556974655757332E-2</c:v>
                </c:pt>
                <c:pt idx="127">
                  <c:v>2.1053681899820393E-2</c:v>
                </c:pt>
                <c:pt idx="128">
                  <c:v>2.2450608660945916E-2</c:v>
                </c:pt>
                <c:pt idx="129">
                  <c:v>2.274995010975853E-2</c:v>
                </c:pt>
                <c:pt idx="130">
                  <c:v>2.2849730592696068E-2</c:v>
                </c:pt>
                <c:pt idx="131">
                  <c:v>2.2949511075633606E-2</c:v>
                </c:pt>
                <c:pt idx="132">
                  <c:v>2.3049291558571144E-2</c:v>
                </c:pt>
                <c:pt idx="133">
                  <c:v>2.3149072041508682E-2</c:v>
                </c:pt>
                <c:pt idx="134">
                  <c:v>2.354819397325883E-2</c:v>
                </c:pt>
                <c:pt idx="135">
                  <c:v>2.3847535422071443E-2</c:v>
                </c:pt>
                <c:pt idx="136">
                  <c:v>2.4047096387946519E-2</c:v>
                </c:pt>
                <c:pt idx="137">
                  <c:v>2.4146876870884057E-2</c:v>
                </c:pt>
                <c:pt idx="138">
                  <c:v>2.4545998802634205E-2</c:v>
                </c:pt>
                <c:pt idx="139">
                  <c:v>2.4845340251446819E-2</c:v>
                </c:pt>
                <c:pt idx="140">
                  <c:v>2.5344242666134505E-2</c:v>
                </c:pt>
                <c:pt idx="141">
                  <c:v>2.5344242666134505E-2</c:v>
                </c:pt>
                <c:pt idx="142">
                  <c:v>2.6042706046697266E-2</c:v>
                </c:pt>
                <c:pt idx="143">
                  <c:v>2.634204749550988E-2</c:v>
                </c:pt>
                <c:pt idx="144">
                  <c:v>2.6541608461384956E-2</c:v>
                </c:pt>
                <c:pt idx="145">
                  <c:v>2.6840949910197569E-2</c:v>
                </c:pt>
                <c:pt idx="146">
                  <c:v>2.7240071841947718E-2</c:v>
                </c:pt>
                <c:pt idx="147">
                  <c:v>2.7339852324885255E-2</c:v>
                </c:pt>
                <c:pt idx="148">
                  <c:v>2.7838754739572941E-2</c:v>
                </c:pt>
                <c:pt idx="149">
                  <c:v>2.7938535222510479E-2</c:v>
                </c:pt>
                <c:pt idx="150">
                  <c:v>2.8237876671323093E-2</c:v>
                </c:pt>
                <c:pt idx="151">
                  <c:v>2.8537218120135707E-2</c:v>
                </c:pt>
                <c:pt idx="152">
                  <c:v>2.8936340051885855E-2</c:v>
                </c:pt>
                <c:pt idx="153">
                  <c:v>2.9036120534823393E-2</c:v>
                </c:pt>
                <c:pt idx="154">
                  <c:v>2.9235681500698468E-2</c:v>
                </c:pt>
                <c:pt idx="155">
                  <c:v>2.9435242466573544E-2</c:v>
                </c:pt>
                <c:pt idx="156">
                  <c:v>2.9435242466573544E-2</c:v>
                </c:pt>
                <c:pt idx="157">
                  <c:v>2.9435242466573544E-2</c:v>
                </c:pt>
                <c:pt idx="158">
                  <c:v>2.9435242466573544E-2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9.9780482937537424E-5</c:v>
                </c:pt>
                <c:pt idx="97">
                  <c:v>9.9780482937537424E-5</c:v>
                </c:pt>
                <c:pt idx="98">
                  <c:v>9.9780482937537424E-5</c:v>
                </c:pt>
                <c:pt idx="99">
                  <c:v>9.9780482937537424E-5</c:v>
                </c:pt>
                <c:pt idx="100">
                  <c:v>9.9780482937537424E-5</c:v>
                </c:pt>
                <c:pt idx="101">
                  <c:v>9.9780482937537424E-5</c:v>
                </c:pt>
                <c:pt idx="102">
                  <c:v>1.9956096587507485E-4</c:v>
                </c:pt>
                <c:pt idx="103">
                  <c:v>2.9934144881261224E-4</c:v>
                </c:pt>
                <c:pt idx="104">
                  <c:v>4.9890241468768704E-4</c:v>
                </c:pt>
                <c:pt idx="105">
                  <c:v>4.9890241468768704E-4</c:v>
                </c:pt>
                <c:pt idx="106">
                  <c:v>4.9890241468768704E-4</c:v>
                </c:pt>
                <c:pt idx="107">
                  <c:v>5.9868289762522449E-4</c:v>
                </c:pt>
                <c:pt idx="108">
                  <c:v>1.2971462781879864E-3</c:v>
                </c:pt>
                <c:pt idx="109">
                  <c:v>1.6962682099381362E-3</c:v>
                </c:pt>
                <c:pt idx="110">
                  <c:v>2.195170624625823E-3</c:v>
                </c:pt>
                <c:pt idx="111">
                  <c:v>2.4945120734384354E-3</c:v>
                </c:pt>
                <c:pt idx="112">
                  <c:v>2.6940730393135103E-3</c:v>
                </c:pt>
                <c:pt idx="113">
                  <c:v>2.9934144881261227E-3</c:v>
                </c:pt>
                <c:pt idx="114">
                  <c:v>3.3925364198762725E-3</c:v>
                </c:pt>
                <c:pt idx="115">
                  <c:v>3.8914388345639593E-3</c:v>
                </c:pt>
                <c:pt idx="116">
                  <c:v>4.2905607663141091E-3</c:v>
                </c:pt>
                <c:pt idx="117">
                  <c:v>4.589902215126721E-3</c:v>
                </c:pt>
                <c:pt idx="118">
                  <c:v>5.1885851127519457E-3</c:v>
                </c:pt>
                <c:pt idx="119">
                  <c:v>5.4879265615645576E-3</c:v>
                </c:pt>
                <c:pt idx="120">
                  <c:v>5.9868289762522444E-3</c:v>
                </c:pt>
                <c:pt idx="121">
                  <c:v>6.6852923568150062E-3</c:v>
                </c:pt>
                <c:pt idx="122">
                  <c:v>7.184194771502693E-3</c:v>
                </c:pt>
                <c:pt idx="123">
                  <c:v>7.8826581520654547E-3</c:v>
                </c:pt>
                <c:pt idx="124">
                  <c:v>8.4813410496906785E-3</c:v>
                </c:pt>
                <c:pt idx="125">
                  <c:v>8.7806824985032905E-3</c:v>
                </c:pt>
                <c:pt idx="126">
                  <c:v>8.9802434643783645E-3</c:v>
                </c:pt>
                <c:pt idx="127">
                  <c:v>9.1798044302534385E-3</c:v>
                </c:pt>
                <c:pt idx="128">
                  <c:v>9.3793653961285126E-3</c:v>
                </c:pt>
                <c:pt idx="129">
                  <c:v>9.5789263620035866E-3</c:v>
                </c:pt>
                <c:pt idx="130">
                  <c:v>9.6787068449411245E-3</c:v>
                </c:pt>
                <c:pt idx="131">
                  <c:v>9.9780482937537364E-3</c:v>
                </c:pt>
                <c:pt idx="132">
                  <c:v>9.9780482937537364E-3</c:v>
                </c:pt>
                <c:pt idx="133">
                  <c:v>1.0077828776691274E-2</c:v>
                </c:pt>
                <c:pt idx="134">
                  <c:v>1.0077828776691274E-2</c:v>
                </c:pt>
                <c:pt idx="135">
                  <c:v>1.0077828776691274E-2</c:v>
                </c:pt>
                <c:pt idx="136">
                  <c:v>1.0077828776691274E-2</c:v>
                </c:pt>
                <c:pt idx="137">
                  <c:v>1.0177609259628812E-2</c:v>
                </c:pt>
                <c:pt idx="138">
                  <c:v>1.0476950708441424E-2</c:v>
                </c:pt>
                <c:pt idx="139">
                  <c:v>1.0576731191378962E-2</c:v>
                </c:pt>
                <c:pt idx="140">
                  <c:v>1.0576731191378962E-2</c:v>
                </c:pt>
                <c:pt idx="141">
                  <c:v>1.0576731191378962E-2</c:v>
                </c:pt>
                <c:pt idx="142">
                  <c:v>1.0576731191378962E-2</c:v>
                </c:pt>
                <c:pt idx="143">
                  <c:v>1.0576731191378962E-2</c:v>
                </c:pt>
                <c:pt idx="144">
                  <c:v>1.0576731191378962E-2</c:v>
                </c:pt>
                <c:pt idx="145">
                  <c:v>1.0576731191378962E-2</c:v>
                </c:pt>
                <c:pt idx="146">
                  <c:v>1.06765116743165E-2</c:v>
                </c:pt>
                <c:pt idx="147">
                  <c:v>1.06765116743165E-2</c:v>
                </c:pt>
                <c:pt idx="148">
                  <c:v>1.06765116743165E-2</c:v>
                </c:pt>
                <c:pt idx="149">
                  <c:v>1.06765116743165E-2</c:v>
                </c:pt>
                <c:pt idx="150">
                  <c:v>1.06765116743165E-2</c:v>
                </c:pt>
                <c:pt idx="151">
                  <c:v>1.06765116743165E-2</c:v>
                </c:pt>
                <c:pt idx="152">
                  <c:v>1.06765116743165E-2</c:v>
                </c:pt>
                <c:pt idx="153">
                  <c:v>1.06765116743165E-2</c:v>
                </c:pt>
                <c:pt idx="154">
                  <c:v>1.06765116743165E-2</c:v>
                </c:pt>
                <c:pt idx="155">
                  <c:v>1.06765116743165E-2</c:v>
                </c:pt>
                <c:pt idx="156">
                  <c:v>1.06765116743165E-2</c:v>
                </c:pt>
                <c:pt idx="157">
                  <c:v>1.06765116743165E-2</c:v>
                </c:pt>
                <c:pt idx="158">
                  <c:v>1.06765116743165E-2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1.9956096587507485E-4</c:v>
                </c:pt>
                <c:pt idx="118">
                  <c:v>1.9956096587507485E-4</c:v>
                </c:pt>
                <c:pt idx="119">
                  <c:v>3.9912193175014969E-4</c:v>
                </c:pt>
                <c:pt idx="120">
                  <c:v>6.9846338056276194E-4</c:v>
                </c:pt>
                <c:pt idx="121">
                  <c:v>1.197365795250449E-3</c:v>
                </c:pt>
                <c:pt idx="122">
                  <c:v>1.5964877270005988E-3</c:v>
                </c:pt>
                <c:pt idx="123">
                  <c:v>1.7960486928756737E-3</c:v>
                </c:pt>
                <c:pt idx="124">
                  <c:v>2.095390141688286E-3</c:v>
                </c:pt>
                <c:pt idx="125">
                  <c:v>2.9934144881261227E-3</c:v>
                </c:pt>
                <c:pt idx="126">
                  <c:v>3.1929754540011976E-3</c:v>
                </c:pt>
                <c:pt idx="127">
                  <c:v>3.8914388345639593E-3</c:v>
                </c:pt>
                <c:pt idx="128">
                  <c:v>4.2905607663141091E-3</c:v>
                </c:pt>
                <c:pt idx="129">
                  <c:v>4.490121732189184E-3</c:v>
                </c:pt>
                <c:pt idx="130">
                  <c:v>4.6896826980642589E-3</c:v>
                </c:pt>
                <c:pt idx="131">
                  <c:v>4.9890241468768708E-3</c:v>
                </c:pt>
                <c:pt idx="132">
                  <c:v>5.1885851127519457E-3</c:v>
                </c:pt>
                <c:pt idx="133">
                  <c:v>5.7872680103771704E-3</c:v>
                </c:pt>
                <c:pt idx="134">
                  <c:v>5.7872680103771704E-3</c:v>
                </c:pt>
                <c:pt idx="135">
                  <c:v>5.8870484933147074E-3</c:v>
                </c:pt>
                <c:pt idx="136">
                  <c:v>5.8870484933147074E-3</c:v>
                </c:pt>
                <c:pt idx="137">
                  <c:v>5.9868289762522444E-3</c:v>
                </c:pt>
                <c:pt idx="138">
                  <c:v>6.0866094591897815E-3</c:v>
                </c:pt>
                <c:pt idx="139">
                  <c:v>6.0866094591897815E-3</c:v>
                </c:pt>
                <c:pt idx="140">
                  <c:v>6.0866094591897815E-3</c:v>
                </c:pt>
                <c:pt idx="141">
                  <c:v>6.1863899421273185E-3</c:v>
                </c:pt>
                <c:pt idx="142">
                  <c:v>6.1863899421273185E-3</c:v>
                </c:pt>
                <c:pt idx="143">
                  <c:v>6.1863899421273185E-3</c:v>
                </c:pt>
                <c:pt idx="144">
                  <c:v>6.1863899421273185E-3</c:v>
                </c:pt>
                <c:pt idx="145">
                  <c:v>6.1863899421273185E-3</c:v>
                </c:pt>
                <c:pt idx="146">
                  <c:v>6.1863899421273185E-3</c:v>
                </c:pt>
                <c:pt idx="147">
                  <c:v>6.1863899421273185E-3</c:v>
                </c:pt>
                <c:pt idx="148">
                  <c:v>6.2861704250648555E-3</c:v>
                </c:pt>
                <c:pt idx="149">
                  <c:v>6.2861704250648555E-3</c:v>
                </c:pt>
                <c:pt idx="150">
                  <c:v>6.3859509080023925E-3</c:v>
                </c:pt>
                <c:pt idx="151">
                  <c:v>6.3859509080023925E-3</c:v>
                </c:pt>
                <c:pt idx="152">
                  <c:v>6.3859509080023925E-3</c:v>
                </c:pt>
                <c:pt idx="153">
                  <c:v>6.3859509080023925E-3</c:v>
                </c:pt>
                <c:pt idx="154">
                  <c:v>6.3859509080023925E-3</c:v>
                </c:pt>
                <c:pt idx="155">
                  <c:v>6.3859509080023925E-3</c:v>
                </c:pt>
                <c:pt idx="156">
                  <c:v>6.3859509080023925E-3</c:v>
                </c:pt>
                <c:pt idx="157">
                  <c:v>6.3859509080023925E-3</c:v>
                </c:pt>
                <c:pt idx="158">
                  <c:v>6.4857313909399295E-3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9.9780482937537424E-5</c:v>
                </c:pt>
                <c:pt idx="119">
                  <c:v>9.9780482937537424E-5</c:v>
                </c:pt>
                <c:pt idx="120">
                  <c:v>1.9956096587507485E-4</c:v>
                </c:pt>
                <c:pt idx="121">
                  <c:v>3.9912193175014969E-4</c:v>
                </c:pt>
                <c:pt idx="122">
                  <c:v>9.9780482937537407E-4</c:v>
                </c:pt>
                <c:pt idx="123">
                  <c:v>1.4967072440630611E-3</c:v>
                </c:pt>
                <c:pt idx="124">
                  <c:v>1.4967072440630611E-3</c:v>
                </c:pt>
                <c:pt idx="125">
                  <c:v>1.5964877270005986E-3</c:v>
                </c:pt>
                <c:pt idx="126">
                  <c:v>1.5964877270005986E-3</c:v>
                </c:pt>
                <c:pt idx="127">
                  <c:v>1.7960486928756735E-3</c:v>
                </c:pt>
                <c:pt idx="128">
                  <c:v>2.2949511075633605E-3</c:v>
                </c:pt>
                <c:pt idx="129">
                  <c:v>3.0931949710636597E-3</c:v>
                </c:pt>
                <c:pt idx="130">
                  <c:v>3.8914388345639593E-3</c:v>
                </c:pt>
                <c:pt idx="131">
                  <c:v>4.0909998004390342E-3</c:v>
                </c:pt>
                <c:pt idx="132">
                  <c:v>4.7894631810017959E-3</c:v>
                </c:pt>
                <c:pt idx="133">
                  <c:v>4.9890241468768708E-3</c:v>
                </c:pt>
                <c:pt idx="134">
                  <c:v>5.3881460786270206E-3</c:v>
                </c:pt>
                <c:pt idx="135">
                  <c:v>5.8870484933147074E-3</c:v>
                </c:pt>
                <c:pt idx="136">
                  <c:v>6.1863899421273193E-3</c:v>
                </c:pt>
                <c:pt idx="137">
                  <c:v>6.5855118738774691E-3</c:v>
                </c:pt>
                <c:pt idx="138">
                  <c:v>6.785072839752544E-3</c:v>
                </c:pt>
                <c:pt idx="139">
                  <c:v>6.8848533226900811E-3</c:v>
                </c:pt>
                <c:pt idx="140">
                  <c:v>7.084414288565156E-3</c:v>
                </c:pt>
                <c:pt idx="141">
                  <c:v>7.3837557373777679E-3</c:v>
                </c:pt>
                <c:pt idx="142">
                  <c:v>7.5833167032528428E-3</c:v>
                </c:pt>
                <c:pt idx="143">
                  <c:v>7.8826581520654547E-3</c:v>
                </c:pt>
                <c:pt idx="144">
                  <c:v>7.8826581520654547E-3</c:v>
                </c:pt>
                <c:pt idx="145">
                  <c:v>7.8826581520654547E-3</c:v>
                </c:pt>
                <c:pt idx="146">
                  <c:v>7.8826581520654547E-3</c:v>
                </c:pt>
                <c:pt idx="147">
                  <c:v>7.8826581520654547E-3</c:v>
                </c:pt>
                <c:pt idx="148">
                  <c:v>7.8826581520654547E-3</c:v>
                </c:pt>
                <c:pt idx="149">
                  <c:v>7.9824386350029926E-3</c:v>
                </c:pt>
                <c:pt idx="150">
                  <c:v>8.0822191179405305E-3</c:v>
                </c:pt>
                <c:pt idx="151">
                  <c:v>8.0822191179405305E-3</c:v>
                </c:pt>
                <c:pt idx="152">
                  <c:v>8.0822191179405305E-3</c:v>
                </c:pt>
                <c:pt idx="153">
                  <c:v>8.0822191179405305E-3</c:v>
                </c:pt>
                <c:pt idx="154">
                  <c:v>8.0822191179405305E-3</c:v>
                </c:pt>
                <c:pt idx="155">
                  <c:v>8.0822191179405305E-3</c:v>
                </c:pt>
                <c:pt idx="156">
                  <c:v>8.0822191179405305E-3</c:v>
                </c:pt>
                <c:pt idx="157">
                  <c:v>8.1819996008780684E-3</c:v>
                </c:pt>
                <c:pt idx="158">
                  <c:v>8.1819996008780684E-3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CohoByDate!$M$3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</c:numCache>
            </c:numRef>
          </c:cat>
          <c:val>
            <c:numRef>
              <c:f>CohoByDate!$M$4:$M$179</c:f>
              <c:numCache>
                <c:formatCode>General</c:formatCode>
                <c:ptCount val="176"/>
                <c:pt idx="0">
                  <c:v>9.9780482937537424E-5</c:v>
                </c:pt>
                <c:pt idx="1">
                  <c:v>1.9956096587507485E-4</c:v>
                </c:pt>
                <c:pt idx="2">
                  <c:v>3.9912193175014969E-4</c:v>
                </c:pt>
                <c:pt idx="3">
                  <c:v>4.9890241468768714E-4</c:v>
                </c:pt>
                <c:pt idx="4">
                  <c:v>4.9890241468768714E-4</c:v>
                </c:pt>
                <c:pt idx="5">
                  <c:v>4.9890241468768714E-4</c:v>
                </c:pt>
                <c:pt idx="6">
                  <c:v>4.9890241468768714E-4</c:v>
                </c:pt>
                <c:pt idx="7">
                  <c:v>4.9890241468768714E-4</c:v>
                </c:pt>
                <c:pt idx="8">
                  <c:v>4.9890241468768714E-4</c:v>
                </c:pt>
                <c:pt idx="9">
                  <c:v>4.9890241468768714E-4</c:v>
                </c:pt>
                <c:pt idx="10">
                  <c:v>4.9890241468768714E-4</c:v>
                </c:pt>
                <c:pt idx="11">
                  <c:v>4.9890241468768714E-4</c:v>
                </c:pt>
                <c:pt idx="12">
                  <c:v>4.9890241468768714E-4</c:v>
                </c:pt>
                <c:pt idx="13">
                  <c:v>5.986828976252246E-4</c:v>
                </c:pt>
                <c:pt idx="14">
                  <c:v>5.986828976252246E-4</c:v>
                </c:pt>
                <c:pt idx="15">
                  <c:v>5.986828976252246E-4</c:v>
                </c:pt>
                <c:pt idx="16">
                  <c:v>6.9846338056276205E-4</c:v>
                </c:pt>
                <c:pt idx="17">
                  <c:v>7.982438635002995E-4</c:v>
                </c:pt>
                <c:pt idx="18">
                  <c:v>8.9802434643783695E-4</c:v>
                </c:pt>
                <c:pt idx="19">
                  <c:v>9.9780482937537429E-4</c:v>
                </c:pt>
                <c:pt idx="20">
                  <c:v>1.8958291758132111E-3</c:v>
                </c:pt>
                <c:pt idx="21">
                  <c:v>1.9956096587507486E-3</c:v>
                </c:pt>
                <c:pt idx="22">
                  <c:v>2.3947315905008984E-3</c:v>
                </c:pt>
                <c:pt idx="23">
                  <c:v>2.8936340051885856E-3</c:v>
                </c:pt>
                <c:pt idx="24">
                  <c:v>2.9934144881261231E-3</c:v>
                </c:pt>
                <c:pt idx="25">
                  <c:v>3.0931949710636605E-3</c:v>
                </c:pt>
                <c:pt idx="26">
                  <c:v>3.2927559369387354E-3</c:v>
                </c:pt>
                <c:pt idx="27">
                  <c:v>3.5920973857513478E-3</c:v>
                </c:pt>
                <c:pt idx="28">
                  <c:v>3.6918778686888852E-3</c:v>
                </c:pt>
                <c:pt idx="29">
                  <c:v>4.4901217321891848E-3</c:v>
                </c:pt>
                <c:pt idx="30">
                  <c:v>5.7872680103771713E-3</c:v>
                </c:pt>
                <c:pt idx="31">
                  <c:v>5.9868289762522462E-3</c:v>
                </c:pt>
                <c:pt idx="32">
                  <c:v>6.1863899421273211E-3</c:v>
                </c:pt>
                <c:pt idx="33">
                  <c:v>6.1863899421273211E-3</c:v>
                </c:pt>
                <c:pt idx="34">
                  <c:v>6.2861704250648581E-3</c:v>
                </c:pt>
                <c:pt idx="35">
                  <c:v>6.3859509080023951E-3</c:v>
                </c:pt>
                <c:pt idx="36">
                  <c:v>6.58551187387747E-3</c:v>
                </c:pt>
                <c:pt idx="37">
                  <c:v>6.58551187387747E-3</c:v>
                </c:pt>
                <c:pt idx="38">
                  <c:v>6.58551187387747E-3</c:v>
                </c:pt>
                <c:pt idx="39">
                  <c:v>6.58551187387747E-3</c:v>
                </c:pt>
                <c:pt idx="40">
                  <c:v>6.685292356815007E-3</c:v>
                </c:pt>
                <c:pt idx="41">
                  <c:v>6.685292356815007E-3</c:v>
                </c:pt>
                <c:pt idx="42">
                  <c:v>6.685292356815007E-3</c:v>
                </c:pt>
                <c:pt idx="43">
                  <c:v>6.685292356815007E-3</c:v>
                </c:pt>
                <c:pt idx="44">
                  <c:v>6.685292356815007E-3</c:v>
                </c:pt>
                <c:pt idx="45">
                  <c:v>6.8848533226900819E-3</c:v>
                </c:pt>
                <c:pt idx="46">
                  <c:v>6.8848533226900819E-3</c:v>
                </c:pt>
                <c:pt idx="47">
                  <c:v>6.8848533226900819E-3</c:v>
                </c:pt>
                <c:pt idx="48">
                  <c:v>6.8848533226900819E-3</c:v>
                </c:pt>
                <c:pt idx="49">
                  <c:v>6.9846338056276189E-3</c:v>
                </c:pt>
                <c:pt idx="50">
                  <c:v>6.9846338056276189E-3</c:v>
                </c:pt>
                <c:pt idx="51">
                  <c:v>6.9846338056276189E-3</c:v>
                </c:pt>
                <c:pt idx="52">
                  <c:v>7.084414288565156E-3</c:v>
                </c:pt>
                <c:pt idx="53">
                  <c:v>7.084414288565156E-3</c:v>
                </c:pt>
                <c:pt idx="54">
                  <c:v>7.084414288565156E-3</c:v>
                </c:pt>
                <c:pt idx="55">
                  <c:v>7.184194771502693E-3</c:v>
                </c:pt>
                <c:pt idx="56">
                  <c:v>7.28397525444023E-3</c:v>
                </c:pt>
                <c:pt idx="57">
                  <c:v>7.28397525444023E-3</c:v>
                </c:pt>
                <c:pt idx="58">
                  <c:v>7.28397525444023E-3</c:v>
                </c:pt>
                <c:pt idx="59">
                  <c:v>7.383755737377767E-3</c:v>
                </c:pt>
                <c:pt idx="60">
                  <c:v>8.0822191179405287E-3</c:v>
                </c:pt>
                <c:pt idx="61">
                  <c:v>8.3815605667531407E-3</c:v>
                </c:pt>
                <c:pt idx="62">
                  <c:v>8.3815605667531407E-3</c:v>
                </c:pt>
                <c:pt idx="63">
                  <c:v>9.2795849131909781E-3</c:v>
                </c:pt>
                <c:pt idx="64">
                  <c:v>9.9780482937537399E-3</c:v>
                </c:pt>
                <c:pt idx="65">
                  <c:v>1.0576731191378964E-2</c:v>
                </c:pt>
                <c:pt idx="66">
                  <c:v>1.1374975054879263E-2</c:v>
                </c:pt>
                <c:pt idx="67">
                  <c:v>1.2372779884254637E-2</c:v>
                </c:pt>
                <c:pt idx="68">
                  <c:v>1.3071243264817399E-2</c:v>
                </c:pt>
                <c:pt idx="69">
                  <c:v>1.3570145679505086E-2</c:v>
                </c:pt>
                <c:pt idx="70">
                  <c:v>1.6463779684693671E-2</c:v>
                </c:pt>
                <c:pt idx="71">
                  <c:v>2.0355218519257631E-2</c:v>
                </c:pt>
                <c:pt idx="72">
                  <c:v>2.2550389143883454E-2</c:v>
                </c:pt>
                <c:pt idx="73">
                  <c:v>2.4545998802634202E-2</c:v>
                </c:pt>
                <c:pt idx="74">
                  <c:v>2.5344242666134501E-2</c:v>
                </c:pt>
                <c:pt idx="75">
                  <c:v>2.6342047495509877E-2</c:v>
                </c:pt>
                <c:pt idx="76">
                  <c:v>2.664138894432249E-2</c:v>
                </c:pt>
                <c:pt idx="77">
                  <c:v>2.9135901017760927E-2</c:v>
                </c:pt>
                <c:pt idx="78">
                  <c:v>3.0832169227699064E-2</c:v>
                </c:pt>
                <c:pt idx="79">
                  <c:v>3.1730193574136902E-2</c:v>
                </c:pt>
                <c:pt idx="80">
                  <c:v>3.1829974057074439E-2</c:v>
                </c:pt>
                <c:pt idx="81">
                  <c:v>3.1929754540011977E-2</c:v>
                </c:pt>
                <c:pt idx="82">
                  <c:v>3.2927559369387349E-2</c:v>
                </c:pt>
                <c:pt idx="83">
                  <c:v>3.6120534823388548E-2</c:v>
                </c:pt>
                <c:pt idx="84">
                  <c:v>3.8714827379764519E-2</c:v>
                </c:pt>
                <c:pt idx="85">
                  <c:v>4.0411095589702656E-2</c:v>
                </c:pt>
                <c:pt idx="86">
                  <c:v>4.3404510077828778E-2</c:v>
                </c:pt>
                <c:pt idx="87">
                  <c:v>4.5000997804829378E-2</c:v>
                </c:pt>
                <c:pt idx="88">
                  <c:v>4.6198363600079825E-2</c:v>
                </c:pt>
                <c:pt idx="89">
                  <c:v>4.7794851327080425E-2</c:v>
                </c:pt>
                <c:pt idx="90">
                  <c:v>4.8992217122330872E-2</c:v>
                </c:pt>
                <c:pt idx="91">
                  <c:v>4.9690680502893637E-2</c:v>
                </c:pt>
                <c:pt idx="92">
                  <c:v>4.9990021951706251E-2</c:v>
                </c:pt>
                <c:pt idx="93">
                  <c:v>5.0588704849331478E-2</c:v>
                </c:pt>
                <c:pt idx="94">
                  <c:v>5.1686290161644388E-2</c:v>
                </c:pt>
                <c:pt idx="95">
                  <c:v>5.51786070644582E-2</c:v>
                </c:pt>
                <c:pt idx="96">
                  <c:v>5.7273997206146489E-2</c:v>
                </c:pt>
                <c:pt idx="97">
                  <c:v>5.8371582518459399E-2</c:v>
                </c:pt>
                <c:pt idx="98">
                  <c:v>6.0367192177210149E-2</c:v>
                </c:pt>
                <c:pt idx="99">
                  <c:v>6.1963679904210749E-2</c:v>
                </c:pt>
                <c:pt idx="100">
                  <c:v>6.2961484733586121E-2</c:v>
                </c:pt>
                <c:pt idx="101">
                  <c:v>6.3260826182398727E-2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1"/>
          <c:tx>
            <c:strRef>
              <c:f>CohoByDate!$N$3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</c:numCache>
            </c:numRef>
          </c:cat>
          <c:val>
            <c:numRef>
              <c:f>CohoByDate!$N$4:$N$179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9.9780482937537424E-5</c:v>
                </c:pt>
                <c:pt idx="40">
                  <c:v>1.9956096587507485E-4</c:v>
                </c:pt>
                <c:pt idx="41">
                  <c:v>1.9956096587507485E-4</c:v>
                </c:pt>
                <c:pt idx="42">
                  <c:v>3.9912193175014969E-4</c:v>
                </c:pt>
                <c:pt idx="43">
                  <c:v>4.9890241468768714E-4</c:v>
                </c:pt>
                <c:pt idx="44">
                  <c:v>4.9890241468768714E-4</c:v>
                </c:pt>
                <c:pt idx="45">
                  <c:v>5.986828976252246E-4</c:v>
                </c:pt>
                <c:pt idx="46">
                  <c:v>5.986828976252246E-4</c:v>
                </c:pt>
                <c:pt idx="47">
                  <c:v>6.9846338056276205E-4</c:v>
                </c:pt>
                <c:pt idx="48">
                  <c:v>1.0975853123129117E-3</c:v>
                </c:pt>
                <c:pt idx="49">
                  <c:v>1.4967072440630613E-3</c:v>
                </c:pt>
                <c:pt idx="50">
                  <c:v>1.9956096587507481E-3</c:v>
                </c:pt>
                <c:pt idx="51">
                  <c:v>2.6940730393135099E-3</c:v>
                </c:pt>
                <c:pt idx="52">
                  <c:v>3.3925364198762716E-3</c:v>
                </c:pt>
                <c:pt idx="53">
                  <c:v>3.3925364198762716E-3</c:v>
                </c:pt>
                <c:pt idx="54">
                  <c:v>4.3903412492516461E-3</c:v>
                </c:pt>
                <c:pt idx="55">
                  <c:v>4.689682698064258E-3</c:v>
                </c:pt>
                <c:pt idx="56">
                  <c:v>5.6874875274396317E-3</c:v>
                </c:pt>
                <c:pt idx="57">
                  <c:v>6.2861704250648564E-3</c:v>
                </c:pt>
                <c:pt idx="58">
                  <c:v>6.3859509080023934E-3</c:v>
                </c:pt>
                <c:pt idx="59">
                  <c:v>6.3859509080023934E-3</c:v>
                </c:pt>
                <c:pt idx="60">
                  <c:v>6.5855118738774683E-3</c:v>
                </c:pt>
                <c:pt idx="61">
                  <c:v>8.5811215326282164E-3</c:v>
                </c:pt>
                <c:pt idx="62">
                  <c:v>1.0776292157254039E-2</c:v>
                </c:pt>
                <c:pt idx="63">
                  <c:v>1.1973657952504489E-2</c:v>
                </c:pt>
                <c:pt idx="64">
                  <c:v>1.3570145679505088E-2</c:v>
                </c:pt>
                <c:pt idx="65">
                  <c:v>1.5765316304130909E-2</c:v>
                </c:pt>
                <c:pt idx="66">
                  <c:v>1.915785272400718E-2</c:v>
                </c:pt>
                <c:pt idx="67">
                  <c:v>2.4346437836759126E-2</c:v>
                </c:pt>
                <c:pt idx="68">
                  <c:v>2.9135901017760923E-2</c:v>
                </c:pt>
                <c:pt idx="69">
                  <c:v>3.0832169227699061E-2</c:v>
                </c:pt>
                <c:pt idx="70">
                  <c:v>3.3626022749950107E-2</c:v>
                </c:pt>
                <c:pt idx="71">
                  <c:v>3.881460786270205E-2</c:v>
                </c:pt>
                <c:pt idx="72">
                  <c:v>4.6198363600079818E-2</c:v>
                </c:pt>
                <c:pt idx="73">
                  <c:v>5.0987826781081616E-2</c:v>
                </c:pt>
                <c:pt idx="74">
                  <c:v>5.7074436240271399E-2</c:v>
                </c:pt>
                <c:pt idx="75">
                  <c:v>6.4757533426461775E-2</c:v>
                </c:pt>
                <c:pt idx="76">
                  <c:v>6.9746557573338641E-2</c:v>
                </c:pt>
                <c:pt idx="77">
                  <c:v>7.4037118339652749E-2</c:v>
                </c:pt>
                <c:pt idx="78">
                  <c:v>8.35162642187188E-2</c:v>
                </c:pt>
                <c:pt idx="79">
                  <c:v>9.409299541009776E-2</c:v>
                </c:pt>
                <c:pt idx="80">
                  <c:v>0.11055677509479143</c:v>
                </c:pt>
                <c:pt idx="81">
                  <c:v>0.11544601875873077</c:v>
                </c:pt>
                <c:pt idx="82">
                  <c:v>0.1195370185591698</c:v>
                </c:pt>
                <c:pt idx="83">
                  <c:v>0.12831770105767309</c:v>
                </c:pt>
                <c:pt idx="84">
                  <c:v>0.13280782278986228</c:v>
                </c:pt>
                <c:pt idx="85">
                  <c:v>0.1363001396926761</c:v>
                </c:pt>
                <c:pt idx="86">
                  <c:v>0.14108960287367789</c:v>
                </c:pt>
                <c:pt idx="87">
                  <c:v>0.14508082219117938</c:v>
                </c:pt>
                <c:pt idx="88">
                  <c:v>0.14787467571343044</c:v>
                </c:pt>
                <c:pt idx="89">
                  <c:v>0.15346238275793253</c:v>
                </c:pt>
                <c:pt idx="90">
                  <c:v>0.15745360207543402</c:v>
                </c:pt>
                <c:pt idx="91">
                  <c:v>0.16044701656356014</c:v>
                </c:pt>
                <c:pt idx="92">
                  <c:v>0.16074635801237275</c:v>
                </c:pt>
                <c:pt idx="93">
                  <c:v>0.16134504090999796</c:v>
                </c:pt>
                <c:pt idx="94">
                  <c:v>0.16164438235881057</c:v>
                </c:pt>
                <c:pt idx="95">
                  <c:v>0.16164438235881057</c:v>
                </c:pt>
                <c:pt idx="96">
                  <c:v>0.16164438235881057</c:v>
                </c:pt>
                <c:pt idx="97">
                  <c:v>0.16164438235881057</c:v>
                </c:pt>
                <c:pt idx="98">
                  <c:v>0.16164438235881057</c:v>
                </c:pt>
                <c:pt idx="99">
                  <c:v>0.16164438235881057</c:v>
                </c:pt>
                <c:pt idx="100">
                  <c:v>0.16164438235881057</c:v>
                </c:pt>
                <c:pt idx="101">
                  <c:v>0.16164438235881057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2"/>
          <c:tx>
            <c:strRef>
              <c:f>CohoByDate!$O$3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</c:numCache>
            </c:numRef>
          </c:cat>
          <c:val>
            <c:numRef>
              <c:f>CohoByDate!$O$4:$O$179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9.9780482937537424E-5</c:v>
                </c:pt>
                <c:pt idx="23">
                  <c:v>1.9956096587507485E-4</c:v>
                </c:pt>
                <c:pt idx="24">
                  <c:v>6.9846338056276194E-4</c:v>
                </c:pt>
                <c:pt idx="25">
                  <c:v>8.9802434643783684E-4</c:v>
                </c:pt>
                <c:pt idx="26">
                  <c:v>1.4967072440630613E-3</c:v>
                </c:pt>
                <c:pt idx="27">
                  <c:v>2.195170624625823E-3</c:v>
                </c:pt>
                <c:pt idx="28">
                  <c:v>2.7938535222510478E-3</c:v>
                </c:pt>
                <c:pt idx="29">
                  <c:v>3.0931949710636601E-3</c:v>
                </c:pt>
                <c:pt idx="30">
                  <c:v>3.4923169028138099E-3</c:v>
                </c:pt>
                <c:pt idx="31">
                  <c:v>3.5920973857513474E-3</c:v>
                </c:pt>
                <c:pt idx="32">
                  <c:v>4.390341249251647E-3</c:v>
                </c:pt>
                <c:pt idx="33">
                  <c:v>5.4879265615645585E-3</c:v>
                </c:pt>
                <c:pt idx="34">
                  <c:v>5.9868289762522453E-3</c:v>
                </c:pt>
                <c:pt idx="35">
                  <c:v>6.1863899421273202E-3</c:v>
                </c:pt>
                <c:pt idx="36">
                  <c:v>6.7850728397525449E-3</c:v>
                </c:pt>
                <c:pt idx="37">
                  <c:v>6.7850728397525449E-3</c:v>
                </c:pt>
                <c:pt idx="38">
                  <c:v>6.7850728397525449E-3</c:v>
                </c:pt>
                <c:pt idx="39">
                  <c:v>7.0844142885651568E-3</c:v>
                </c:pt>
                <c:pt idx="40">
                  <c:v>7.3837557373777687E-3</c:v>
                </c:pt>
                <c:pt idx="41">
                  <c:v>7.4835362203153058E-3</c:v>
                </c:pt>
                <c:pt idx="42">
                  <c:v>7.7828776691279177E-3</c:v>
                </c:pt>
                <c:pt idx="43">
                  <c:v>7.9824386350029926E-3</c:v>
                </c:pt>
                <c:pt idx="44">
                  <c:v>8.5811215326282164E-3</c:v>
                </c:pt>
                <c:pt idx="45">
                  <c:v>9.2795849131909781E-3</c:v>
                </c:pt>
                <c:pt idx="46">
                  <c:v>9.379365396128516E-3</c:v>
                </c:pt>
                <c:pt idx="47">
                  <c:v>9.7784873278786658E-3</c:v>
                </c:pt>
                <c:pt idx="48">
                  <c:v>9.9780482937537399E-3</c:v>
                </c:pt>
                <c:pt idx="49">
                  <c:v>1.0277389742566352E-2</c:v>
                </c:pt>
                <c:pt idx="50">
                  <c:v>1.0476950708441426E-2</c:v>
                </c:pt>
                <c:pt idx="51">
                  <c:v>1.0776292157254038E-2</c:v>
                </c:pt>
                <c:pt idx="52">
                  <c:v>1.107563360606665E-2</c:v>
                </c:pt>
                <c:pt idx="53">
                  <c:v>1.1374975054879262E-2</c:v>
                </c:pt>
                <c:pt idx="54">
                  <c:v>1.1574536020754336E-2</c:v>
                </c:pt>
                <c:pt idx="55">
                  <c:v>1.1873877469566948E-2</c:v>
                </c:pt>
                <c:pt idx="56">
                  <c:v>1.2073438435442022E-2</c:v>
                </c:pt>
                <c:pt idx="57">
                  <c:v>1.2372779884254633E-2</c:v>
                </c:pt>
                <c:pt idx="58">
                  <c:v>1.2472560367192171E-2</c:v>
                </c:pt>
                <c:pt idx="59">
                  <c:v>1.2472560367192171E-2</c:v>
                </c:pt>
                <c:pt idx="60">
                  <c:v>1.2672121333067245E-2</c:v>
                </c:pt>
                <c:pt idx="61">
                  <c:v>1.2871682298942319E-2</c:v>
                </c:pt>
                <c:pt idx="62">
                  <c:v>1.3071243264817393E-2</c:v>
                </c:pt>
                <c:pt idx="63">
                  <c:v>1.3071243264817393E-2</c:v>
                </c:pt>
                <c:pt idx="64">
                  <c:v>1.3171023747754931E-2</c:v>
                </c:pt>
                <c:pt idx="65">
                  <c:v>1.3171023747754931E-2</c:v>
                </c:pt>
                <c:pt idx="66">
                  <c:v>1.3171023747754931E-2</c:v>
                </c:pt>
                <c:pt idx="67">
                  <c:v>1.3270804230692469E-2</c:v>
                </c:pt>
                <c:pt idx="68">
                  <c:v>1.3270804230692469E-2</c:v>
                </c:pt>
                <c:pt idx="69">
                  <c:v>1.3370584713630007E-2</c:v>
                </c:pt>
                <c:pt idx="70">
                  <c:v>1.3669926162442619E-2</c:v>
                </c:pt>
                <c:pt idx="71">
                  <c:v>1.3669926162442619E-2</c:v>
                </c:pt>
                <c:pt idx="72">
                  <c:v>1.3869487128317693E-2</c:v>
                </c:pt>
                <c:pt idx="73">
                  <c:v>1.3869487128317693E-2</c:v>
                </c:pt>
                <c:pt idx="74">
                  <c:v>1.3969267611255231E-2</c:v>
                </c:pt>
                <c:pt idx="75">
                  <c:v>1.4069048094192769E-2</c:v>
                </c:pt>
                <c:pt idx="76">
                  <c:v>1.4069048094192769E-2</c:v>
                </c:pt>
                <c:pt idx="77">
                  <c:v>1.4268609060067843E-2</c:v>
                </c:pt>
                <c:pt idx="78">
                  <c:v>1.4368389543005381E-2</c:v>
                </c:pt>
                <c:pt idx="79">
                  <c:v>1.4667730991817993E-2</c:v>
                </c:pt>
                <c:pt idx="80">
                  <c:v>1.4667730991817993E-2</c:v>
                </c:pt>
                <c:pt idx="81">
                  <c:v>1.4767511474755531E-2</c:v>
                </c:pt>
                <c:pt idx="82">
                  <c:v>1.4867291957693068E-2</c:v>
                </c:pt>
                <c:pt idx="83">
                  <c:v>1.4867291957693068E-2</c:v>
                </c:pt>
                <c:pt idx="84">
                  <c:v>1.4967072440630606E-2</c:v>
                </c:pt>
                <c:pt idx="85">
                  <c:v>1.5066852923568144E-2</c:v>
                </c:pt>
                <c:pt idx="86">
                  <c:v>1.5066852923568144E-2</c:v>
                </c:pt>
                <c:pt idx="87">
                  <c:v>1.5066852923568144E-2</c:v>
                </c:pt>
                <c:pt idx="88">
                  <c:v>1.5066852923568144E-2</c:v>
                </c:pt>
                <c:pt idx="89">
                  <c:v>1.5066852923568144E-2</c:v>
                </c:pt>
                <c:pt idx="90">
                  <c:v>1.5066852923568144E-2</c:v>
                </c:pt>
                <c:pt idx="91">
                  <c:v>1.5066852923568144E-2</c:v>
                </c:pt>
                <c:pt idx="92">
                  <c:v>1.5066852923568144E-2</c:v>
                </c:pt>
                <c:pt idx="93">
                  <c:v>1.5066852923568144E-2</c:v>
                </c:pt>
                <c:pt idx="94">
                  <c:v>1.5066852923568144E-2</c:v>
                </c:pt>
                <c:pt idx="95">
                  <c:v>1.5066852923568144E-2</c:v>
                </c:pt>
                <c:pt idx="96">
                  <c:v>1.5066852923568144E-2</c:v>
                </c:pt>
                <c:pt idx="97">
                  <c:v>1.5066852923568144E-2</c:v>
                </c:pt>
                <c:pt idx="98">
                  <c:v>1.5066852923568144E-2</c:v>
                </c:pt>
                <c:pt idx="99">
                  <c:v>1.5066852923568144E-2</c:v>
                </c:pt>
                <c:pt idx="100">
                  <c:v>1.5066852923568144E-2</c:v>
                </c:pt>
                <c:pt idx="101">
                  <c:v>1.5066852923568144E-2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3"/>
          <c:tx>
            <c:strRef>
              <c:f>CohoByDate!$P$3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</c:numCache>
            </c:numRef>
          </c:cat>
          <c:val>
            <c:numRef>
              <c:f>CohoByDate!$P$4:$P$179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9.9780482937537424E-5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1.9956096587507485E-4</c:v>
                </c:pt>
                <c:pt idx="33">
                  <c:v>3.9912193175014969E-4</c:v>
                </c:pt>
                <c:pt idx="34">
                  <c:v>3.9912193175014969E-4</c:v>
                </c:pt>
                <c:pt idx="35">
                  <c:v>5.9868289762522449E-4</c:v>
                </c:pt>
                <c:pt idx="36">
                  <c:v>5.9868289762522449E-4</c:v>
                </c:pt>
                <c:pt idx="37">
                  <c:v>6.9846338056276194E-4</c:v>
                </c:pt>
                <c:pt idx="38">
                  <c:v>7.9824386350029939E-4</c:v>
                </c:pt>
                <c:pt idx="39">
                  <c:v>7.9824386350029939E-4</c:v>
                </c:pt>
                <c:pt idx="40">
                  <c:v>7.9824386350029939E-4</c:v>
                </c:pt>
                <c:pt idx="41">
                  <c:v>1.197365795250449E-3</c:v>
                </c:pt>
                <c:pt idx="42">
                  <c:v>1.2971462781879864E-3</c:v>
                </c:pt>
                <c:pt idx="43">
                  <c:v>1.3969267611255239E-3</c:v>
                </c:pt>
                <c:pt idx="44">
                  <c:v>1.5964877270005988E-3</c:v>
                </c:pt>
                <c:pt idx="45">
                  <c:v>1.8958291758132111E-3</c:v>
                </c:pt>
                <c:pt idx="46">
                  <c:v>2.095390141688286E-3</c:v>
                </c:pt>
                <c:pt idx="47">
                  <c:v>2.095390141688286E-3</c:v>
                </c:pt>
                <c:pt idx="48">
                  <c:v>2.095390141688286E-3</c:v>
                </c:pt>
                <c:pt idx="49">
                  <c:v>2.095390141688286E-3</c:v>
                </c:pt>
                <c:pt idx="50">
                  <c:v>2.095390141688286E-3</c:v>
                </c:pt>
                <c:pt idx="51">
                  <c:v>2.1951706246258235E-3</c:v>
                </c:pt>
                <c:pt idx="52">
                  <c:v>2.2949511075633609E-3</c:v>
                </c:pt>
                <c:pt idx="53">
                  <c:v>2.3947315905008984E-3</c:v>
                </c:pt>
                <c:pt idx="54">
                  <c:v>2.5942925563759733E-3</c:v>
                </c:pt>
                <c:pt idx="55">
                  <c:v>2.7938535222510482E-3</c:v>
                </c:pt>
                <c:pt idx="56">
                  <c:v>2.7938535222510482E-3</c:v>
                </c:pt>
                <c:pt idx="57">
                  <c:v>2.9934144881261231E-3</c:v>
                </c:pt>
                <c:pt idx="58">
                  <c:v>2.9934144881261231E-3</c:v>
                </c:pt>
                <c:pt idx="59">
                  <c:v>3.0931949710636605E-3</c:v>
                </c:pt>
                <c:pt idx="60">
                  <c:v>3.0931949710636605E-3</c:v>
                </c:pt>
                <c:pt idx="61">
                  <c:v>3.0931949710636605E-3</c:v>
                </c:pt>
                <c:pt idx="62">
                  <c:v>3.0931949710636605E-3</c:v>
                </c:pt>
                <c:pt idx="63">
                  <c:v>3.0931949710636605E-3</c:v>
                </c:pt>
                <c:pt idx="64">
                  <c:v>3.192975454001198E-3</c:v>
                </c:pt>
                <c:pt idx="65">
                  <c:v>3.192975454001198E-3</c:v>
                </c:pt>
                <c:pt idx="66">
                  <c:v>3.192975454001198E-3</c:v>
                </c:pt>
                <c:pt idx="67">
                  <c:v>3.192975454001198E-3</c:v>
                </c:pt>
                <c:pt idx="68">
                  <c:v>3.192975454001198E-3</c:v>
                </c:pt>
                <c:pt idx="69">
                  <c:v>3.192975454001198E-3</c:v>
                </c:pt>
                <c:pt idx="70">
                  <c:v>3.192975454001198E-3</c:v>
                </c:pt>
                <c:pt idx="71">
                  <c:v>3.2927559369387354E-3</c:v>
                </c:pt>
                <c:pt idx="72">
                  <c:v>3.4923169028138103E-3</c:v>
                </c:pt>
                <c:pt idx="73">
                  <c:v>3.7916583516264227E-3</c:v>
                </c:pt>
                <c:pt idx="74">
                  <c:v>4.090999800439035E-3</c:v>
                </c:pt>
                <c:pt idx="75">
                  <c:v>4.090999800439035E-3</c:v>
                </c:pt>
                <c:pt idx="76">
                  <c:v>4.1907802833765721E-3</c:v>
                </c:pt>
                <c:pt idx="77">
                  <c:v>4.2905607663141091E-3</c:v>
                </c:pt>
                <c:pt idx="78">
                  <c:v>4.2905607663141091E-3</c:v>
                </c:pt>
                <c:pt idx="79">
                  <c:v>4.490121732189184E-3</c:v>
                </c:pt>
                <c:pt idx="80">
                  <c:v>4.6896826980642589E-3</c:v>
                </c:pt>
                <c:pt idx="81">
                  <c:v>4.9890241468768708E-3</c:v>
                </c:pt>
                <c:pt idx="82">
                  <c:v>5.0888046298144078E-3</c:v>
                </c:pt>
                <c:pt idx="83">
                  <c:v>5.0888046298144078E-3</c:v>
                </c:pt>
                <c:pt idx="84">
                  <c:v>5.0888046298144078E-3</c:v>
                </c:pt>
                <c:pt idx="85">
                  <c:v>5.1885851127519448E-3</c:v>
                </c:pt>
                <c:pt idx="86">
                  <c:v>5.3881460786270197E-3</c:v>
                </c:pt>
                <c:pt idx="87">
                  <c:v>5.3881460786270197E-3</c:v>
                </c:pt>
                <c:pt idx="88">
                  <c:v>5.4879265615645568E-3</c:v>
                </c:pt>
                <c:pt idx="89">
                  <c:v>5.4879265615645568E-3</c:v>
                </c:pt>
                <c:pt idx="90">
                  <c:v>5.4879265615645568E-3</c:v>
                </c:pt>
                <c:pt idx="91">
                  <c:v>5.5877070445020938E-3</c:v>
                </c:pt>
                <c:pt idx="92">
                  <c:v>5.5877070445020938E-3</c:v>
                </c:pt>
                <c:pt idx="93">
                  <c:v>5.5877070445020938E-3</c:v>
                </c:pt>
                <c:pt idx="94">
                  <c:v>5.5877070445020938E-3</c:v>
                </c:pt>
                <c:pt idx="95">
                  <c:v>5.5877070445020938E-3</c:v>
                </c:pt>
                <c:pt idx="96">
                  <c:v>5.5877070445020938E-3</c:v>
                </c:pt>
                <c:pt idx="97">
                  <c:v>5.5877070445020938E-3</c:v>
                </c:pt>
                <c:pt idx="98">
                  <c:v>5.5877070445020938E-3</c:v>
                </c:pt>
                <c:pt idx="99">
                  <c:v>5.5877070445020938E-3</c:v>
                </c:pt>
                <c:pt idx="100">
                  <c:v>5.5877070445020938E-3</c:v>
                </c:pt>
                <c:pt idx="101">
                  <c:v>5.5877070445020938E-3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4"/>
          <c:tx>
            <c:strRef>
              <c:f>CohoByDate!$Q$3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</c:numCache>
            </c:numRef>
          </c:cat>
          <c:val>
            <c:numRef>
              <c:f>CohoByDate!$Q$4:$Q$179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9.9780482937537424E-5</c:v>
                </c:pt>
                <c:pt idx="34">
                  <c:v>1.9956096587507485E-4</c:v>
                </c:pt>
                <c:pt idx="35">
                  <c:v>1.9956096587507485E-4</c:v>
                </c:pt>
                <c:pt idx="36">
                  <c:v>2.9934144881261224E-4</c:v>
                </c:pt>
                <c:pt idx="37">
                  <c:v>4.9890241468768704E-4</c:v>
                </c:pt>
                <c:pt idx="38">
                  <c:v>5.9868289762522449E-4</c:v>
                </c:pt>
                <c:pt idx="39">
                  <c:v>6.9846338056276194E-4</c:v>
                </c:pt>
                <c:pt idx="40">
                  <c:v>6.9846338056276194E-4</c:v>
                </c:pt>
                <c:pt idx="41">
                  <c:v>8.9802434643783684E-4</c:v>
                </c:pt>
                <c:pt idx="42">
                  <c:v>8.9802434643783684E-4</c:v>
                </c:pt>
                <c:pt idx="43">
                  <c:v>8.9802434643783684E-4</c:v>
                </c:pt>
                <c:pt idx="44">
                  <c:v>1.0975853123129117E-3</c:v>
                </c:pt>
                <c:pt idx="45">
                  <c:v>1.4967072440630613E-3</c:v>
                </c:pt>
                <c:pt idx="46">
                  <c:v>1.4967072440630613E-3</c:v>
                </c:pt>
                <c:pt idx="47">
                  <c:v>1.6962682099381362E-3</c:v>
                </c:pt>
                <c:pt idx="48">
                  <c:v>1.9956096587507486E-3</c:v>
                </c:pt>
                <c:pt idx="49">
                  <c:v>2.2949511075633609E-3</c:v>
                </c:pt>
                <c:pt idx="50">
                  <c:v>2.3947315905008984E-3</c:v>
                </c:pt>
                <c:pt idx="51">
                  <c:v>2.5942925563759733E-3</c:v>
                </c:pt>
                <c:pt idx="52">
                  <c:v>2.7938535222510482E-3</c:v>
                </c:pt>
                <c:pt idx="53">
                  <c:v>2.9934144881261231E-3</c:v>
                </c:pt>
                <c:pt idx="54">
                  <c:v>3.0931949710636605E-3</c:v>
                </c:pt>
                <c:pt idx="55">
                  <c:v>3.5920973857513474E-3</c:v>
                </c:pt>
                <c:pt idx="56">
                  <c:v>3.9912193175014972E-3</c:v>
                </c:pt>
                <c:pt idx="57">
                  <c:v>4.6896826980642589E-3</c:v>
                </c:pt>
                <c:pt idx="58">
                  <c:v>4.7894631810017959E-3</c:v>
                </c:pt>
                <c:pt idx="59">
                  <c:v>5.8870484933147074E-3</c:v>
                </c:pt>
                <c:pt idx="60">
                  <c:v>6.4857313909399321E-3</c:v>
                </c:pt>
                <c:pt idx="61">
                  <c:v>7.2839752544402317E-3</c:v>
                </c:pt>
                <c:pt idx="62">
                  <c:v>7.7828776691279185E-3</c:v>
                </c:pt>
                <c:pt idx="63">
                  <c:v>8.7806824985032922E-3</c:v>
                </c:pt>
                <c:pt idx="64">
                  <c:v>9.379365396128516E-3</c:v>
                </c:pt>
                <c:pt idx="65">
                  <c:v>9.9780482937537399E-3</c:v>
                </c:pt>
                <c:pt idx="66">
                  <c:v>1.0476950708441428E-2</c:v>
                </c:pt>
                <c:pt idx="67">
                  <c:v>1.0876072640191577E-2</c:v>
                </c:pt>
                <c:pt idx="68">
                  <c:v>1.1275194571941727E-2</c:v>
                </c:pt>
                <c:pt idx="69">
                  <c:v>1.1774096986629415E-2</c:v>
                </c:pt>
                <c:pt idx="70">
                  <c:v>1.1873877469566953E-2</c:v>
                </c:pt>
                <c:pt idx="71">
                  <c:v>1.1973657952504491E-2</c:v>
                </c:pt>
                <c:pt idx="72">
                  <c:v>1.2173218918379565E-2</c:v>
                </c:pt>
                <c:pt idx="73">
                  <c:v>1.2272999401317103E-2</c:v>
                </c:pt>
                <c:pt idx="74">
                  <c:v>1.2871682298942326E-2</c:v>
                </c:pt>
                <c:pt idx="75">
                  <c:v>1.30712432648174E-2</c:v>
                </c:pt>
                <c:pt idx="76">
                  <c:v>1.3270804230692474E-2</c:v>
                </c:pt>
                <c:pt idx="77">
                  <c:v>1.3370584713630012E-2</c:v>
                </c:pt>
                <c:pt idx="78">
                  <c:v>1.347036519656755E-2</c:v>
                </c:pt>
                <c:pt idx="79">
                  <c:v>1.3769706645380162E-2</c:v>
                </c:pt>
                <c:pt idx="80">
                  <c:v>1.3769706645380162E-2</c:v>
                </c:pt>
                <c:pt idx="81">
                  <c:v>1.4069048094192774E-2</c:v>
                </c:pt>
                <c:pt idx="82">
                  <c:v>1.4268609060067848E-2</c:v>
                </c:pt>
                <c:pt idx="83">
                  <c:v>1.456795050888046E-2</c:v>
                </c:pt>
                <c:pt idx="84">
                  <c:v>1.536619437238076E-2</c:v>
                </c:pt>
                <c:pt idx="85">
                  <c:v>1.5765316304130909E-2</c:v>
                </c:pt>
                <c:pt idx="86">
                  <c:v>1.6663340650568747E-2</c:v>
                </c:pt>
                <c:pt idx="87">
                  <c:v>1.7062462582318895E-2</c:v>
                </c:pt>
                <c:pt idx="88">
                  <c:v>1.7162243065256433E-2</c:v>
                </c:pt>
                <c:pt idx="89">
                  <c:v>1.7162243065256433E-2</c:v>
                </c:pt>
                <c:pt idx="90">
                  <c:v>1.7262023548193971E-2</c:v>
                </c:pt>
                <c:pt idx="91">
                  <c:v>1.7262023548193971E-2</c:v>
                </c:pt>
                <c:pt idx="92">
                  <c:v>1.7262023548193971E-2</c:v>
                </c:pt>
                <c:pt idx="93">
                  <c:v>1.7262023548193971E-2</c:v>
                </c:pt>
                <c:pt idx="94">
                  <c:v>1.7262023548193971E-2</c:v>
                </c:pt>
                <c:pt idx="95">
                  <c:v>1.7361804031131509E-2</c:v>
                </c:pt>
                <c:pt idx="96">
                  <c:v>1.7361804031131509E-2</c:v>
                </c:pt>
                <c:pt idx="97">
                  <c:v>1.7361804031131509E-2</c:v>
                </c:pt>
                <c:pt idx="98">
                  <c:v>1.7361804031131509E-2</c:v>
                </c:pt>
                <c:pt idx="99">
                  <c:v>1.7361804031131509E-2</c:v>
                </c:pt>
                <c:pt idx="100">
                  <c:v>1.7361804031131509E-2</c:v>
                </c:pt>
                <c:pt idx="101">
                  <c:v>1.7361804031131509E-2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Summer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SummerChinookByDate!$M$3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</c:numCache>
            </c:numRef>
          </c:cat>
          <c:val>
            <c:numRef>
              <c:f>SummerChinookByDate!$M$4:$M$179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C-48A7-B454-5A4506949F0E}"/>
            </c:ext>
          </c:extLst>
        </c:ser>
        <c:ser>
          <c:idx val="1"/>
          <c:order val="1"/>
          <c:tx>
            <c:strRef>
              <c:f>SummerChinookByDate!$N$3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</c:numCache>
            </c:numRef>
          </c:cat>
          <c:val>
            <c:numRef>
              <c:f>SummerChinookByDate!$N$4:$N$179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9.9780482937537424E-5</c:v>
                </c:pt>
                <c:pt idx="61">
                  <c:v>9.9780482937537424E-5</c:v>
                </c:pt>
                <c:pt idx="62">
                  <c:v>6.9846338056276194E-4</c:v>
                </c:pt>
                <c:pt idx="63">
                  <c:v>1.0975853123129115E-3</c:v>
                </c:pt>
                <c:pt idx="64">
                  <c:v>1.3969267611255239E-3</c:v>
                </c:pt>
                <c:pt idx="65">
                  <c:v>2.2949511075633605E-3</c:v>
                </c:pt>
                <c:pt idx="66">
                  <c:v>2.9934144881261227E-3</c:v>
                </c:pt>
                <c:pt idx="67">
                  <c:v>3.6918778686888844E-3</c:v>
                </c:pt>
                <c:pt idx="68">
                  <c:v>4.2905607663141091E-3</c:v>
                </c:pt>
                <c:pt idx="69">
                  <c:v>4.3903412492516461E-3</c:v>
                </c:pt>
                <c:pt idx="70">
                  <c:v>4.9890241468768708E-3</c:v>
                </c:pt>
                <c:pt idx="71">
                  <c:v>5.3881460786270206E-3</c:v>
                </c:pt>
                <c:pt idx="72">
                  <c:v>6.4857313909399321E-3</c:v>
                </c:pt>
                <c:pt idx="73">
                  <c:v>8.4813410496906803E-3</c:v>
                </c:pt>
                <c:pt idx="74">
                  <c:v>1.1774096986629415E-2</c:v>
                </c:pt>
                <c:pt idx="75">
                  <c:v>1.5665535821193375E-2</c:v>
                </c:pt>
                <c:pt idx="76">
                  <c:v>2.0454999002195169E-2</c:v>
                </c:pt>
                <c:pt idx="77">
                  <c:v>2.5942925563759725E-2</c:v>
                </c:pt>
                <c:pt idx="78">
                  <c:v>3.0732388744761523E-2</c:v>
                </c:pt>
                <c:pt idx="79">
                  <c:v>3.8714827379764519E-2</c:v>
                </c:pt>
                <c:pt idx="80">
                  <c:v>5.2883655956894829E-2</c:v>
                </c:pt>
                <c:pt idx="81">
                  <c:v>6.0965875074835363E-2</c:v>
                </c:pt>
                <c:pt idx="82">
                  <c:v>6.9147874675713428E-2</c:v>
                </c:pt>
                <c:pt idx="83">
                  <c:v>7.1841947715026944E-2</c:v>
                </c:pt>
                <c:pt idx="84">
                  <c:v>7.4236679305527839E-2</c:v>
                </c:pt>
                <c:pt idx="85">
                  <c:v>7.5234484134903218E-2</c:v>
                </c:pt>
                <c:pt idx="86">
                  <c:v>7.7429654759529037E-2</c:v>
                </c:pt>
                <c:pt idx="87">
                  <c:v>7.8726801037717023E-2</c:v>
                </c:pt>
                <c:pt idx="88">
                  <c:v>7.9724605867092402E-2</c:v>
                </c:pt>
                <c:pt idx="89">
                  <c:v>8.0323288764717629E-2</c:v>
                </c:pt>
                <c:pt idx="90">
                  <c:v>8.0522849730592705E-2</c:v>
                </c:pt>
                <c:pt idx="91">
                  <c:v>8.1121532628217932E-2</c:v>
                </c:pt>
                <c:pt idx="92">
                  <c:v>8.1520654559968084E-2</c:v>
                </c:pt>
                <c:pt idx="93">
                  <c:v>8.2518459389343463E-2</c:v>
                </c:pt>
                <c:pt idx="94">
                  <c:v>8.4813410496906827E-2</c:v>
                </c:pt>
                <c:pt idx="95">
                  <c:v>8.5112751945719434E-2</c:v>
                </c:pt>
                <c:pt idx="96">
                  <c:v>8.5112751945719434E-2</c:v>
                </c:pt>
                <c:pt idx="97">
                  <c:v>8.5112751945719434E-2</c:v>
                </c:pt>
                <c:pt idx="98">
                  <c:v>8.5112751945719434E-2</c:v>
                </c:pt>
                <c:pt idx="99">
                  <c:v>8.5112751945719434E-2</c:v>
                </c:pt>
                <c:pt idx="100">
                  <c:v>8.5112751945719434E-2</c:v>
                </c:pt>
                <c:pt idx="101">
                  <c:v>8.5112751945719434E-2</c:v>
                </c:pt>
                <c:pt idx="102">
                  <c:v>8.5112751945719434E-2</c:v>
                </c:pt>
                <c:pt idx="103">
                  <c:v>8.5112751945719434E-2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C-48A7-B454-5A4506949F0E}"/>
            </c:ext>
          </c:extLst>
        </c:ser>
        <c:ser>
          <c:idx val="2"/>
          <c:order val="2"/>
          <c:tx>
            <c:strRef>
              <c:f>SummerChinookByDate!$O$3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</c:numCache>
            </c:numRef>
          </c:cat>
          <c:val>
            <c:numRef>
              <c:f>SummerChinookByDate!$O$4:$O$179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1.2971462781879864E-3</c:v>
                </c:pt>
                <c:pt idx="14">
                  <c:v>3.392536419876272E-3</c:v>
                </c:pt>
                <c:pt idx="15">
                  <c:v>5.0888046298144078E-3</c:v>
                </c:pt>
                <c:pt idx="16">
                  <c:v>6.1863899421273193E-3</c:v>
                </c:pt>
                <c:pt idx="17">
                  <c:v>6.5855118738774691E-3</c:v>
                </c:pt>
                <c:pt idx="18">
                  <c:v>7.5833167032528428E-3</c:v>
                </c:pt>
                <c:pt idx="19">
                  <c:v>8.7806824985032922E-3</c:v>
                </c:pt>
                <c:pt idx="20">
                  <c:v>1.0377170225503891E-2</c:v>
                </c:pt>
                <c:pt idx="21">
                  <c:v>1.1374975054879265E-2</c:v>
                </c:pt>
                <c:pt idx="22">
                  <c:v>1.1774096986629415E-2</c:v>
                </c:pt>
                <c:pt idx="23">
                  <c:v>1.3570145679505088E-2</c:v>
                </c:pt>
                <c:pt idx="24">
                  <c:v>1.4368389543005388E-2</c:v>
                </c:pt>
                <c:pt idx="25">
                  <c:v>1.4967072440630612E-2</c:v>
                </c:pt>
                <c:pt idx="26">
                  <c:v>1.5964877270005985E-2</c:v>
                </c:pt>
                <c:pt idx="27">
                  <c:v>1.6264218718818599E-2</c:v>
                </c:pt>
                <c:pt idx="28">
                  <c:v>1.6962682099381361E-2</c:v>
                </c:pt>
                <c:pt idx="29">
                  <c:v>1.7361804031131509E-2</c:v>
                </c:pt>
                <c:pt idx="30">
                  <c:v>1.7760925962881657E-2</c:v>
                </c:pt>
                <c:pt idx="31">
                  <c:v>1.806026741169427E-2</c:v>
                </c:pt>
                <c:pt idx="32">
                  <c:v>1.8758730792257032E-2</c:v>
                </c:pt>
                <c:pt idx="33">
                  <c:v>1.9357413689882256E-2</c:v>
                </c:pt>
                <c:pt idx="34">
                  <c:v>2.0854120933945317E-2</c:v>
                </c:pt>
                <c:pt idx="35">
                  <c:v>2.1353023348633003E-2</c:v>
                </c:pt>
                <c:pt idx="36">
                  <c:v>2.2251047695070841E-2</c:v>
                </c:pt>
                <c:pt idx="37">
                  <c:v>2.2650169626820989E-2</c:v>
                </c:pt>
                <c:pt idx="38">
                  <c:v>2.3248852524446213E-2</c:v>
                </c:pt>
                <c:pt idx="39">
                  <c:v>2.3448413490321288E-2</c:v>
                </c:pt>
                <c:pt idx="40">
                  <c:v>2.3747754939133902E-2</c:v>
                </c:pt>
                <c:pt idx="41">
                  <c:v>2.3947315905008978E-2</c:v>
                </c:pt>
                <c:pt idx="42">
                  <c:v>2.4047096387946516E-2</c:v>
                </c:pt>
                <c:pt idx="43">
                  <c:v>2.4246657353821591E-2</c:v>
                </c:pt>
                <c:pt idx="44">
                  <c:v>2.4446218319696667E-2</c:v>
                </c:pt>
                <c:pt idx="45">
                  <c:v>2.4645779285571743E-2</c:v>
                </c:pt>
                <c:pt idx="46">
                  <c:v>2.4745559768509281E-2</c:v>
                </c:pt>
                <c:pt idx="47">
                  <c:v>2.4945120734384357E-2</c:v>
                </c:pt>
                <c:pt idx="48">
                  <c:v>2.554380363200958E-2</c:v>
                </c:pt>
                <c:pt idx="49">
                  <c:v>2.5843145080822194E-2</c:v>
                </c:pt>
                <c:pt idx="50">
                  <c:v>2.6142486529634808E-2</c:v>
                </c:pt>
                <c:pt idx="51">
                  <c:v>2.6441827978447421E-2</c:v>
                </c:pt>
                <c:pt idx="52">
                  <c:v>2.6441827978447421E-2</c:v>
                </c:pt>
                <c:pt idx="53">
                  <c:v>2.6541608461384959E-2</c:v>
                </c:pt>
                <c:pt idx="54">
                  <c:v>2.6741169427260035E-2</c:v>
                </c:pt>
                <c:pt idx="55">
                  <c:v>2.6741169427260035E-2</c:v>
                </c:pt>
                <c:pt idx="56">
                  <c:v>2.6840949910197573E-2</c:v>
                </c:pt>
                <c:pt idx="57">
                  <c:v>2.6840949910197573E-2</c:v>
                </c:pt>
                <c:pt idx="58">
                  <c:v>2.6840949910197573E-2</c:v>
                </c:pt>
                <c:pt idx="59">
                  <c:v>2.6840949910197573E-2</c:v>
                </c:pt>
                <c:pt idx="60">
                  <c:v>2.6940730393135111E-2</c:v>
                </c:pt>
                <c:pt idx="61">
                  <c:v>2.7140291359010187E-2</c:v>
                </c:pt>
                <c:pt idx="62">
                  <c:v>2.7240071841947724E-2</c:v>
                </c:pt>
                <c:pt idx="63">
                  <c:v>2.74396328078228E-2</c:v>
                </c:pt>
                <c:pt idx="64">
                  <c:v>2.74396328078228E-2</c:v>
                </c:pt>
                <c:pt idx="65">
                  <c:v>2.7539413290760338E-2</c:v>
                </c:pt>
                <c:pt idx="66">
                  <c:v>2.7639193773697876E-2</c:v>
                </c:pt>
                <c:pt idx="67">
                  <c:v>2.7639193773697876E-2</c:v>
                </c:pt>
                <c:pt idx="68">
                  <c:v>2.7838754739572952E-2</c:v>
                </c:pt>
                <c:pt idx="69">
                  <c:v>2.793853522251049E-2</c:v>
                </c:pt>
                <c:pt idx="70">
                  <c:v>2.8337657154260638E-2</c:v>
                </c:pt>
                <c:pt idx="71">
                  <c:v>2.8537218120135713E-2</c:v>
                </c:pt>
                <c:pt idx="72">
                  <c:v>2.8537218120135713E-2</c:v>
                </c:pt>
                <c:pt idx="73">
                  <c:v>2.8636998603073251E-2</c:v>
                </c:pt>
                <c:pt idx="74">
                  <c:v>2.8936340051885865E-2</c:v>
                </c:pt>
                <c:pt idx="75">
                  <c:v>2.9734583915386165E-2</c:v>
                </c:pt>
                <c:pt idx="76">
                  <c:v>3.0133705847136313E-2</c:v>
                </c:pt>
                <c:pt idx="77">
                  <c:v>3.0433047295948926E-2</c:v>
                </c:pt>
                <c:pt idx="78">
                  <c:v>3.1131510676511688E-2</c:v>
                </c:pt>
                <c:pt idx="79">
                  <c:v>3.1331071642386764E-2</c:v>
                </c:pt>
                <c:pt idx="80">
                  <c:v>3.1730193574136915E-2</c:v>
                </c:pt>
                <c:pt idx="81">
                  <c:v>3.2129315505887067E-2</c:v>
                </c:pt>
                <c:pt idx="82">
                  <c:v>3.2328876471762143E-2</c:v>
                </c:pt>
                <c:pt idx="83">
                  <c:v>3.2628217920574756E-2</c:v>
                </c:pt>
                <c:pt idx="84">
                  <c:v>3.352624226701259E-2</c:v>
                </c:pt>
                <c:pt idx="85">
                  <c:v>3.4124925164637818E-2</c:v>
                </c:pt>
                <c:pt idx="86">
                  <c:v>3.4424266613450431E-2</c:v>
                </c:pt>
                <c:pt idx="87">
                  <c:v>3.4823388545200583E-2</c:v>
                </c:pt>
                <c:pt idx="88">
                  <c:v>3.5122729994013197E-2</c:v>
                </c:pt>
                <c:pt idx="89">
                  <c:v>3.5621632408700886E-2</c:v>
                </c:pt>
                <c:pt idx="90">
                  <c:v>3.6020754340451037E-2</c:v>
                </c:pt>
                <c:pt idx="91">
                  <c:v>3.6519656755138727E-2</c:v>
                </c:pt>
                <c:pt idx="92">
                  <c:v>3.6619437238076265E-2</c:v>
                </c:pt>
                <c:pt idx="93">
                  <c:v>3.6818998203951341E-2</c:v>
                </c:pt>
                <c:pt idx="94">
                  <c:v>3.6918778686888878E-2</c:v>
                </c:pt>
                <c:pt idx="95">
                  <c:v>3.7118339652763954E-2</c:v>
                </c:pt>
                <c:pt idx="96">
                  <c:v>3.7517461584514106E-2</c:v>
                </c:pt>
                <c:pt idx="97">
                  <c:v>3.7517461584514106E-2</c:v>
                </c:pt>
                <c:pt idx="98">
                  <c:v>3.7517461584514106E-2</c:v>
                </c:pt>
                <c:pt idx="99">
                  <c:v>3.7717022550389182E-2</c:v>
                </c:pt>
                <c:pt idx="100">
                  <c:v>3.7717022550389182E-2</c:v>
                </c:pt>
                <c:pt idx="101">
                  <c:v>3.7816803033326719E-2</c:v>
                </c:pt>
                <c:pt idx="102">
                  <c:v>3.7916583516264257E-2</c:v>
                </c:pt>
                <c:pt idx="103">
                  <c:v>3.7916583516264257E-2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C-48A7-B454-5A4506949F0E}"/>
            </c:ext>
          </c:extLst>
        </c:ser>
        <c:ser>
          <c:idx val="3"/>
          <c:order val="3"/>
          <c:tx>
            <c:strRef>
              <c:f>SummerChinookByDate!$P$3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</c:numCache>
            </c:numRef>
          </c:cat>
          <c:val>
            <c:numRef>
              <c:f>SummerChinookByDate!$P$4:$P$179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1.4967072440630613E-3</c:v>
                </c:pt>
                <c:pt idx="20">
                  <c:v>7.3837557373777687E-3</c:v>
                </c:pt>
                <c:pt idx="21">
                  <c:v>1.2572340850129714E-2</c:v>
                </c:pt>
                <c:pt idx="22">
                  <c:v>1.7162243065256436E-2</c:v>
                </c:pt>
                <c:pt idx="23">
                  <c:v>2.3747754939133905E-2</c:v>
                </c:pt>
                <c:pt idx="24">
                  <c:v>2.7838754739572938E-2</c:v>
                </c:pt>
                <c:pt idx="25">
                  <c:v>3.4324486130512873E-2</c:v>
                </c:pt>
                <c:pt idx="26">
                  <c:v>3.7317900618638995E-2</c:v>
                </c:pt>
                <c:pt idx="27">
                  <c:v>3.9413290760327284E-2</c:v>
                </c:pt>
                <c:pt idx="28">
                  <c:v>4.1109558970265421E-2</c:v>
                </c:pt>
                <c:pt idx="29">
                  <c:v>4.270604669726602E-2</c:v>
                </c:pt>
                <c:pt idx="30">
                  <c:v>4.4302534424266619E-2</c:v>
                </c:pt>
                <c:pt idx="31">
                  <c:v>4.5400119736579529E-2</c:v>
                </c:pt>
                <c:pt idx="32">
                  <c:v>4.6697266014767515E-2</c:v>
                </c:pt>
                <c:pt idx="33">
                  <c:v>4.849331470764319E-2</c:v>
                </c:pt>
                <c:pt idx="34">
                  <c:v>4.9690680502893637E-2</c:v>
                </c:pt>
                <c:pt idx="35">
                  <c:v>5.1985631610456995E-2</c:v>
                </c:pt>
                <c:pt idx="36">
                  <c:v>5.3182997405707443E-2</c:v>
                </c:pt>
                <c:pt idx="37">
                  <c:v>5.4180802235082814E-2</c:v>
                </c:pt>
                <c:pt idx="38">
                  <c:v>5.4979046098583111E-2</c:v>
                </c:pt>
                <c:pt idx="39">
                  <c:v>5.5877070445020945E-2</c:v>
                </c:pt>
                <c:pt idx="40">
                  <c:v>5.6375972859708634E-2</c:v>
                </c:pt>
                <c:pt idx="41">
                  <c:v>5.6974655757333861E-2</c:v>
                </c:pt>
                <c:pt idx="42">
                  <c:v>5.7772899620834157E-2</c:v>
                </c:pt>
                <c:pt idx="43">
                  <c:v>5.8072241069646771E-2</c:v>
                </c:pt>
                <c:pt idx="44">
                  <c:v>5.8271802035521847E-2</c:v>
                </c:pt>
                <c:pt idx="45">
                  <c:v>5.8471363001396923E-2</c:v>
                </c:pt>
                <c:pt idx="46">
                  <c:v>5.8770704450209536E-2</c:v>
                </c:pt>
                <c:pt idx="47">
                  <c:v>5.9469167830772302E-2</c:v>
                </c:pt>
                <c:pt idx="48">
                  <c:v>5.9868289762522453E-2</c:v>
                </c:pt>
                <c:pt idx="49">
                  <c:v>5.9968070245459991E-2</c:v>
                </c:pt>
                <c:pt idx="50">
                  <c:v>6.0167631211335067E-2</c:v>
                </c:pt>
                <c:pt idx="51">
                  <c:v>6.0267411694272605E-2</c:v>
                </c:pt>
                <c:pt idx="52">
                  <c:v>6.0367192177210142E-2</c:v>
                </c:pt>
                <c:pt idx="53">
                  <c:v>6.0766314108960294E-2</c:v>
                </c:pt>
                <c:pt idx="54">
                  <c:v>6.0866094591897832E-2</c:v>
                </c:pt>
                <c:pt idx="55">
                  <c:v>6.1364997006585521E-2</c:v>
                </c:pt>
                <c:pt idx="56">
                  <c:v>6.1564557972460597E-2</c:v>
                </c:pt>
                <c:pt idx="57">
                  <c:v>6.1764118938335673E-2</c:v>
                </c:pt>
                <c:pt idx="58">
                  <c:v>6.2163240870085824E-2</c:v>
                </c:pt>
                <c:pt idx="59">
                  <c:v>6.2263021353023362E-2</c:v>
                </c:pt>
                <c:pt idx="60">
                  <c:v>6.23628018359609E-2</c:v>
                </c:pt>
                <c:pt idx="61">
                  <c:v>6.2462582318898438E-2</c:v>
                </c:pt>
                <c:pt idx="62">
                  <c:v>6.2662143284773514E-2</c:v>
                </c:pt>
                <c:pt idx="63">
                  <c:v>6.2761923767711045E-2</c:v>
                </c:pt>
                <c:pt idx="64">
                  <c:v>6.2961484733586121E-2</c:v>
                </c:pt>
                <c:pt idx="65">
                  <c:v>6.3260826182398727E-2</c:v>
                </c:pt>
                <c:pt idx="66">
                  <c:v>6.3460387148273803E-2</c:v>
                </c:pt>
                <c:pt idx="67">
                  <c:v>6.3460387148273803E-2</c:v>
                </c:pt>
                <c:pt idx="68">
                  <c:v>6.375972859708641E-2</c:v>
                </c:pt>
                <c:pt idx="69">
                  <c:v>6.4059070045899016E-2</c:v>
                </c:pt>
                <c:pt idx="70">
                  <c:v>6.4458191977649168E-2</c:v>
                </c:pt>
                <c:pt idx="71">
                  <c:v>6.4757533426461775E-2</c:v>
                </c:pt>
                <c:pt idx="72">
                  <c:v>6.5256435841149457E-2</c:v>
                </c:pt>
                <c:pt idx="73">
                  <c:v>6.5455996807024533E-2</c:v>
                </c:pt>
                <c:pt idx="74">
                  <c:v>6.5855118738774684E-2</c:v>
                </c:pt>
                <c:pt idx="75">
                  <c:v>6.605467970464976E-2</c:v>
                </c:pt>
                <c:pt idx="76">
                  <c:v>6.6453801636399912E-2</c:v>
                </c:pt>
                <c:pt idx="77">
                  <c:v>6.6753143085212518E-2</c:v>
                </c:pt>
                <c:pt idx="78">
                  <c:v>6.6852923568150049E-2</c:v>
                </c:pt>
                <c:pt idx="79">
                  <c:v>6.7152265016962656E-2</c:v>
                </c:pt>
                <c:pt idx="80">
                  <c:v>6.7252045499900187E-2</c:v>
                </c:pt>
                <c:pt idx="81">
                  <c:v>6.7551386948712794E-2</c:v>
                </c:pt>
                <c:pt idx="82">
                  <c:v>6.7651167431650325E-2</c:v>
                </c:pt>
                <c:pt idx="83">
                  <c:v>6.8050289363400476E-2</c:v>
                </c:pt>
                <c:pt idx="84">
                  <c:v>6.8249850329275552E-2</c:v>
                </c:pt>
                <c:pt idx="85">
                  <c:v>6.8848533226900779E-2</c:v>
                </c:pt>
                <c:pt idx="86">
                  <c:v>6.9546996607463538E-2</c:v>
                </c:pt>
                <c:pt idx="87">
                  <c:v>7.0844142885651523E-2</c:v>
                </c:pt>
                <c:pt idx="88">
                  <c:v>7.1742167232089357E-2</c:v>
                </c:pt>
                <c:pt idx="89">
                  <c:v>7.2739972061464736E-2</c:v>
                </c:pt>
                <c:pt idx="90">
                  <c:v>7.3837557373777646E-2</c:v>
                </c:pt>
                <c:pt idx="91">
                  <c:v>7.4336459788465328E-2</c:v>
                </c:pt>
                <c:pt idx="92">
                  <c:v>7.5533825583715783E-2</c:v>
                </c:pt>
                <c:pt idx="93">
                  <c:v>7.6431849930153617E-2</c:v>
                </c:pt>
                <c:pt idx="94">
                  <c:v>7.723009379365392E-2</c:v>
                </c:pt>
                <c:pt idx="95">
                  <c:v>7.7728996208341603E-2</c:v>
                </c:pt>
                <c:pt idx="96">
                  <c:v>7.8227898623029285E-2</c:v>
                </c:pt>
                <c:pt idx="97">
                  <c:v>7.8627020554779437E-2</c:v>
                </c:pt>
                <c:pt idx="98">
                  <c:v>7.8627020554779437E-2</c:v>
                </c:pt>
                <c:pt idx="99">
                  <c:v>7.8726801037716967E-2</c:v>
                </c:pt>
                <c:pt idx="100">
                  <c:v>7.9026142486529574E-2</c:v>
                </c:pt>
                <c:pt idx="101">
                  <c:v>7.9026142486529574E-2</c:v>
                </c:pt>
                <c:pt idx="102">
                  <c:v>7.9026142486529574E-2</c:v>
                </c:pt>
                <c:pt idx="103">
                  <c:v>7.9026142486529574E-2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C-48A7-B454-5A4506949F0E}"/>
            </c:ext>
          </c:extLst>
        </c:ser>
        <c:ser>
          <c:idx val="4"/>
          <c:order val="4"/>
          <c:tx>
            <c:strRef>
              <c:f>SummerChinookByDate!$Q$3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</c:numCache>
            </c:numRef>
          </c:cat>
          <c:val>
            <c:numRef>
              <c:f>SummerChinookByDate!$Q$4:$Q$179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9.9780482937537424E-5</c:v>
                </c:pt>
                <c:pt idx="5">
                  <c:v>9.9780482937537424E-5</c:v>
                </c:pt>
                <c:pt idx="6">
                  <c:v>1.9956096587507485E-4</c:v>
                </c:pt>
                <c:pt idx="7">
                  <c:v>3.9912193175014969E-4</c:v>
                </c:pt>
                <c:pt idx="8">
                  <c:v>1.2971462781879864E-3</c:v>
                </c:pt>
                <c:pt idx="9">
                  <c:v>1.8958291758132109E-3</c:v>
                </c:pt>
                <c:pt idx="10">
                  <c:v>2.9934144881261227E-3</c:v>
                </c:pt>
                <c:pt idx="11">
                  <c:v>6.5855118738774691E-3</c:v>
                </c:pt>
                <c:pt idx="12">
                  <c:v>1.0676511674316503E-2</c:v>
                </c:pt>
                <c:pt idx="13">
                  <c:v>1.4667730991818E-2</c:v>
                </c:pt>
                <c:pt idx="14">
                  <c:v>1.7062462582318898E-2</c:v>
                </c:pt>
                <c:pt idx="15">
                  <c:v>1.9756535621632407E-2</c:v>
                </c:pt>
                <c:pt idx="16">
                  <c:v>2.2550389143883454E-2</c:v>
                </c:pt>
                <c:pt idx="17">
                  <c:v>2.5144681700259429E-2</c:v>
                </c:pt>
                <c:pt idx="18">
                  <c:v>2.8836559568948313E-2</c:v>
                </c:pt>
                <c:pt idx="19">
                  <c:v>3.2328876471762122E-2</c:v>
                </c:pt>
                <c:pt idx="20">
                  <c:v>3.4124925164637797E-2</c:v>
                </c:pt>
                <c:pt idx="21">
                  <c:v>3.5222510476950707E-2</c:v>
                </c:pt>
                <c:pt idx="22">
                  <c:v>3.8116144482139291E-2</c:v>
                </c:pt>
                <c:pt idx="23">
                  <c:v>4.2107363799640786E-2</c:v>
                </c:pt>
                <c:pt idx="24">
                  <c:v>4.6397924565954894E-2</c:v>
                </c:pt>
                <c:pt idx="25">
                  <c:v>4.8493314707643183E-2</c:v>
                </c:pt>
                <c:pt idx="26">
                  <c:v>5.1786070644581919E-2</c:v>
                </c:pt>
                <c:pt idx="27">
                  <c:v>5.5278387547395731E-2</c:v>
                </c:pt>
                <c:pt idx="28">
                  <c:v>5.7273997206146482E-2</c:v>
                </c:pt>
                <c:pt idx="29">
                  <c:v>5.8670923967272005E-2</c:v>
                </c:pt>
                <c:pt idx="30">
                  <c:v>5.9768509279584915E-2</c:v>
                </c:pt>
                <c:pt idx="31">
                  <c:v>6.0367192177210142E-2</c:v>
                </c:pt>
                <c:pt idx="32">
                  <c:v>6.096587507483537E-2</c:v>
                </c:pt>
                <c:pt idx="33">
                  <c:v>6.1564557972460597E-2</c:v>
                </c:pt>
                <c:pt idx="34">
                  <c:v>6.2163240870085824E-2</c:v>
                </c:pt>
                <c:pt idx="35">
                  <c:v>6.2761923767711045E-2</c:v>
                </c:pt>
                <c:pt idx="36">
                  <c:v>6.2961484733586121E-2</c:v>
                </c:pt>
                <c:pt idx="37">
                  <c:v>6.3260826182398727E-2</c:v>
                </c:pt>
                <c:pt idx="38">
                  <c:v>6.3659948114148879E-2</c:v>
                </c:pt>
                <c:pt idx="39">
                  <c:v>6.405907004589903E-2</c:v>
                </c:pt>
                <c:pt idx="40">
                  <c:v>6.4458191977649182E-2</c:v>
                </c:pt>
                <c:pt idx="41">
                  <c:v>6.4857313909399333E-2</c:v>
                </c:pt>
                <c:pt idx="42">
                  <c:v>6.515665535821194E-2</c:v>
                </c:pt>
                <c:pt idx="43">
                  <c:v>6.515665535821194E-2</c:v>
                </c:pt>
                <c:pt idx="44">
                  <c:v>6.515665535821194E-2</c:v>
                </c:pt>
                <c:pt idx="45">
                  <c:v>6.515665535821194E-2</c:v>
                </c:pt>
                <c:pt idx="46">
                  <c:v>6.5455996807024547E-2</c:v>
                </c:pt>
                <c:pt idx="47">
                  <c:v>6.5555777289962078E-2</c:v>
                </c:pt>
                <c:pt idx="48">
                  <c:v>6.5555777289962078E-2</c:v>
                </c:pt>
                <c:pt idx="49">
                  <c:v>6.5555777289962078E-2</c:v>
                </c:pt>
                <c:pt idx="50">
                  <c:v>6.5555777289962078E-2</c:v>
                </c:pt>
                <c:pt idx="51">
                  <c:v>6.5655557772899609E-2</c:v>
                </c:pt>
                <c:pt idx="52">
                  <c:v>6.575533825583714E-2</c:v>
                </c:pt>
                <c:pt idx="53">
                  <c:v>6.5855118738774671E-2</c:v>
                </c:pt>
                <c:pt idx="54">
                  <c:v>6.5855118738774671E-2</c:v>
                </c:pt>
                <c:pt idx="55">
                  <c:v>6.5954899221712202E-2</c:v>
                </c:pt>
                <c:pt idx="56">
                  <c:v>6.6054679704649732E-2</c:v>
                </c:pt>
                <c:pt idx="57">
                  <c:v>6.6453801636399884E-2</c:v>
                </c:pt>
                <c:pt idx="58">
                  <c:v>6.6553582119337415E-2</c:v>
                </c:pt>
                <c:pt idx="59">
                  <c:v>6.6653362602274946E-2</c:v>
                </c:pt>
                <c:pt idx="60">
                  <c:v>6.7152265016962628E-2</c:v>
                </c:pt>
                <c:pt idx="61">
                  <c:v>6.7451606465775235E-2</c:v>
                </c:pt>
                <c:pt idx="62">
                  <c:v>6.7551386948712766E-2</c:v>
                </c:pt>
                <c:pt idx="63">
                  <c:v>6.7551386948712766E-2</c:v>
                </c:pt>
                <c:pt idx="64">
                  <c:v>6.7551386948712766E-2</c:v>
                </c:pt>
                <c:pt idx="65">
                  <c:v>6.7551386948712766E-2</c:v>
                </c:pt>
                <c:pt idx="66">
                  <c:v>6.7651167431650297E-2</c:v>
                </c:pt>
                <c:pt idx="67">
                  <c:v>6.7750947914587828E-2</c:v>
                </c:pt>
                <c:pt idx="68">
                  <c:v>6.7750947914587828E-2</c:v>
                </c:pt>
                <c:pt idx="69">
                  <c:v>6.7850728397525359E-2</c:v>
                </c:pt>
                <c:pt idx="70">
                  <c:v>6.795050888046289E-2</c:v>
                </c:pt>
                <c:pt idx="71">
                  <c:v>6.795050888046289E-2</c:v>
                </c:pt>
                <c:pt idx="72">
                  <c:v>6.8150069846337966E-2</c:v>
                </c:pt>
                <c:pt idx="73">
                  <c:v>6.8249850329275497E-2</c:v>
                </c:pt>
                <c:pt idx="74">
                  <c:v>6.8449411295150572E-2</c:v>
                </c:pt>
                <c:pt idx="75">
                  <c:v>6.8449411295150572E-2</c:v>
                </c:pt>
                <c:pt idx="76">
                  <c:v>6.8549191778088103E-2</c:v>
                </c:pt>
                <c:pt idx="77">
                  <c:v>6.8648972261025634E-2</c:v>
                </c:pt>
                <c:pt idx="78">
                  <c:v>6.884853322690071E-2</c:v>
                </c:pt>
                <c:pt idx="79">
                  <c:v>6.884853322690071E-2</c:v>
                </c:pt>
                <c:pt idx="80">
                  <c:v>6.884853322690071E-2</c:v>
                </c:pt>
                <c:pt idx="81">
                  <c:v>6.884853322690071E-2</c:v>
                </c:pt>
                <c:pt idx="82">
                  <c:v>6.884853322690071E-2</c:v>
                </c:pt>
                <c:pt idx="83">
                  <c:v>6.9147874675713317E-2</c:v>
                </c:pt>
                <c:pt idx="84">
                  <c:v>6.9247655158650848E-2</c:v>
                </c:pt>
                <c:pt idx="85">
                  <c:v>6.9347435641588379E-2</c:v>
                </c:pt>
                <c:pt idx="86">
                  <c:v>6.974655757333853E-2</c:v>
                </c:pt>
                <c:pt idx="87">
                  <c:v>6.9846338056276061E-2</c:v>
                </c:pt>
                <c:pt idx="88">
                  <c:v>7.0744362402713895E-2</c:v>
                </c:pt>
                <c:pt idx="89">
                  <c:v>7.1442825783276653E-2</c:v>
                </c:pt>
                <c:pt idx="90">
                  <c:v>7.1941728197964336E-2</c:v>
                </c:pt>
                <c:pt idx="91">
                  <c:v>7.3238874476152321E-2</c:v>
                </c:pt>
                <c:pt idx="92">
                  <c:v>7.3637996407902473E-2</c:v>
                </c:pt>
                <c:pt idx="93">
                  <c:v>7.4136898822590155E-2</c:v>
                </c:pt>
                <c:pt idx="94">
                  <c:v>7.4635801237277838E-2</c:v>
                </c:pt>
                <c:pt idx="95">
                  <c:v>7.513470365196552E-2</c:v>
                </c:pt>
                <c:pt idx="96">
                  <c:v>7.5633606066653203E-2</c:v>
                </c:pt>
                <c:pt idx="97">
                  <c:v>7.5833167032528279E-2</c:v>
                </c:pt>
                <c:pt idx="98">
                  <c:v>7.593294751546581E-2</c:v>
                </c:pt>
                <c:pt idx="99">
                  <c:v>7.593294751546581E-2</c:v>
                </c:pt>
                <c:pt idx="100">
                  <c:v>7.6132508481340885E-2</c:v>
                </c:pt>
                <c:pt idx="101">
                  <c:v>7.6132508481340885E-2</c:v>
                </c:pt>
                <c:pt idx="102">
                  <c:v>7.6332069447215961E-2</c:v>
                </c:pt>
                <c:pt idx="103">
                  <c:v>7.6431849930153492E-2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C-48A7-B454-5A450694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Fall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FallChinookByDate!$O$3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FallChinookByDate!$O$4:$O$179</c:f>
              <c:numCache>
                <c:formatCode>General</c:formatCode>
                <c:ptCount val="176"/>
                <c:pt idx="0">
                  <c:v>9.9780482937537424E-5</c:v>
                </c:pt>
                <c:pt idx="1">
                  <c:v>1.9956096587507485E-4</c:v>
                </c:pt>
                <c:pt idx="2">
                  <c:v>2.9934144881261224E-4</c:v>
                </c:pt>
                <c:pt idx="3">
                  <c:v>3.9912193175014969E-4</c:v>
                </c:pt>
                <c:pt idx="4">
                  <c:v>4.9890241468768714E-4</c:v>
                </c:pt>
                <c:pt idx="5">
                  <c:v>5.986828976252246E-4</c:v>
                </c:pt>
                <c:pt idx="6">
                  <c:v>6.9846338056276205E-4</c:v>
                </c:pt>
                <c:pt idx="7">
                  <c:v>7.982438635002995E-4</c:v>
                </c:pt>
                <c:pt idx="8">
                  <c:v>7.982438635002995E-4</c:v>
                </c:pt>
                <c:pt idx="9">
                  <c:v>1.0975853123129117E-3</c:v>
                </c:pt>
                <c:pt idx="10">
                  <c:v>1.2971462781879866E-3</c:v>
                </c:pt>
                <c:pt idx="11">
                  <c:v>1.3969267611255241E-3</c:v>
                </c:pt>
                <c:pt idx="12">
                  <c:v>1.3969267611255241E-3</c:v>
                </c:pt>
                <c:pt idx="13">
                  <c:v>1.3969267611255241E-3</c:v>
                </c:pt>
                <c:pt idx="14">
                  <c:v>1.4967072440630615E-3</c:v>
                </c:pt>
                <c:pt idx="15">
                  <c:v>1.4967072440630615E-3</c:v>
                </c:pt>
                <c:pt idx="16">
                  <c:v>1.596487727000599E-3</c:v>
                </c:pt>
                <c:pt idx="17">
                  <c:v>1.6962682099381364E-3</c:v>
                </c:pt>
                <c:pt idx="18">
                  <c:v>1.6962682099381364E-3</c:v>
                </c:pt>
                <c:pt idx="19">
                  <c:v>1.6962682099381364E-3</c:v>
                </c:pt>
                <c:pt idx="20">
                  <c:v>1.8958291758132113E-3</c:v>
                </c:pt>
                <c:pt idx="21">
                  <c:v>1.8958291758132113E-3</c:v>
                </c:pt>
                <c:pt idx="22">
                  <c:v>1.9956096587507486E-3</c:v>
                </c:pt>
                <c:pt idx="23">
                  <c:v>1.9956096587507486E-3</c:v>
                </c:pt>
                <c:pt idx="24">
                  <c:v>2.095390141688286E-3</c:v>
                </c:pt>
                <c:pt idx="25">
                  <c:v>2.095390141688286E-3</c:v>
                </c:pt>
                <c:pt idx="26">
                  <c:v>2.2949511075633609E-3</c:v>
                </c:pt>
                <c:pt idx="27">
                  <c:v>2.3947315905008984E-3</c:v>
                </c:pt>
                <c:pt idx="28">
                  <c:v>2.4945120734384358E-3</c:v>
                </c:pt>
                <c:pt idx="29">
                  <c:v>2.8936340051885856E-3</c:v>
                </c:pt>
                <c:pt idx="30">
                  <c:v>2.8936340051885856E-3</c:v>
                </c:pt>
                <c:pt idx="31">
                  <c:v>2.9934144881261231E-3</c:v>
                </c:pt>
                <c:pt idx="32">
                  <c:v>2.9934144881261231E-3</c:v>
                </c:pt>
                <c:pt idx="33">
                  <c:v>3.0931949710636605E-3</c:v>
                </c:pt>
                <c:pt idx="34">
                  <c:v>3.0931949710636605E-3</c:v>
                </c:pt>
                <c:pt idx="35">
                  <c:v>3.0931949710636605E-3</c:v>
                </c:pt>
                <c:pt idx="36">
                  <c:v>3.192975454001198E-3</c:v>
                </c:pt>
                <c:pt idx="37">
                  <c:v>3.192975454001198E-3</c:v>
                </c:pt>
                <c:pt idx="38">
                  <c:v>3.2927559369387354E-3</c:v>
                </c:pt>
                <c:pt idx="39">
                  <c:v>3.2927559369387354E-3</c:v>
                </c:pt>
                <c:pt idx="40">
                  <c:v>3.3925364198762729E-3</c:v>
                </c:pt>
                <c:pt idx="41">
                  <c:v>3.3925364198762729E-3</c:v>
                </c:pt>
                <c:pt idx="42">
                  <c:v>3.4923169028138103E-3</c:v>
                </c:pt>
                <c:pt idx="43">
                  <c:v>3.4923169028138103E-3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4-49B4-BE75-F163F9AF1A81}"/>
            </c:ext>
          </c:extLst>
        </c:ser>
        <c:ser>
          <c:idx val="3"/>
          <c:order val="3"/>
          <c:tx>
            <c:strRef>
              <c:f>FallChinookByDate!$P$3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1.9956096587507485E-4</c:v>
                </c:pt>
                <c:pt idx="9">
                  <c:v>1.9956096587507485E-4</c:v>
                </c:pt>
                <c:pt idx="10">
                  <c:v>3.9912193175014969E-4</c:v>
                </c:pt>
                <c:pt idx="11">
                  <c:v>3.9912193175014969E-4</c:v>
                </c:pt>
                <c:pt idx="12">
                  <c:v>4.9890241468768714E-4</c:v>
                </c:pt>
                <c:pt idx="13">
                  <c:v>7.9824386350029939E-4</c:v>
                </c:pt>
                <c:pt idx="14">
                  <c:v>9.9780482937537429E-4</c:v>
                </c:pt>
                <c:pt idx="15">
                  <c:v>1.1973657952504492E-3</c:v>
                </c:pt>
                <c:pt idx="16">
                  <c:v>1.1973657952504492E-3</c:v>
                </c:pt>
                <c:pt idx="17">
                  <c:v>1.3969267611255241E-3</c:v>
                </c:pt>
                <c:pt idx="18">
                  <c:v>1.596487727000599E-3</c:v>
                </c:pt>
                <c:pt idx="19">
                  <c:v>1.7960486928756739E-3</c:v>
                </c:pt>
                <c:pt idx="20">
                  <c:v>1.8958291758132113E-3</c:v>
                </c:pt>
                <c:pt idx="21">
                  <c:v>2.095390141688286E-3</c:v>
                </c:pt>
                <c:pt idx="22">
                  <c:v>2.095390141688286E-3</c:v>
                </c:pt>
                <c:pt idx="23">
                  <c:v>2.2949511075633609E-3</c:v>
                </c:pt>
                <c:pt idx="24">
                  <c:v>2.4945120734384358E-3</c:v>
                </c:pt>
                <c:pt idx="25">
                  <c:v>2.4945120734384358E-3</c:v>
                </c:pt>
                <c:pt idx="26">
                  <c:v>2.6940730393135107E-3</c:v>
                </c:pt>
                <c:pt idx="27">
                  <c:v>2.7938535222510482E-3</c:v>
                </c:pt>
                <c:pt idx="28">
                  <c:v>2.8936340051885856E-3</c:v>
                </c:pt>
                <c:pt idx="29">
                  <c:v>2.8936340051885856E-3</c:v>
                </c:pt>
                <c:pt idx="30">
                  <c:v>3.0931949710636605E-3</c:v>
                </c:pt>
                <c:pt idx="31">
                  <c:v>3.0931949710636605E-3</c:v>
                </c:pt>
                <c:pt idx="32">
                  <c:v>3.0931949710636605E-3</c:v>
                </c:pt>
                <c:pt idx="33">
                  <c:v>3.192975454001198E-3</c:v>
                </c:pt>
                <c:pt idx="34">
                  <c:v>3.4923169028138103E-3</c:v>
                </c:pt>
                <c:pt idx="35">
                  <c:v>3.5920973857513478E-3</c:v>
                </c:pt>
                <c:pt idx="36">
                  <c:v>3.5920973857513478E-3</c:v>
                </c:pt>
                <c:pt idx="37">
                  <c:v>3.7916583516264227E-3</c:v>
                </c:pt>
                <c:pt idx="38">
                  <c:v>3.8914388345639601E-3</c:v>
                </c:pt>
                <c:pt idx="39">
                  <c:v>4.090999800439035E-3</c:v>
                </c:pt>
                <c:pt idx="40">
                  <c:v>4.1907802833765721E-3</c:v>
                </c:pt>
                <c:pt idx="41">
                  <c:v>4.1907802833765721E-3</c:v>
                </c:pt>
                <c:pt idx="42">
                  <c:v>4.1907802833765721E-3</c:v>
                </c:pt>
                <c:pt idx="43">
                  <c:v>4.1907802833765721E-3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4-49B4-BE75-F163F9AF1A81}"/>
            </c:ext>
          </c:extLst>
        </c:ser>
        <c:ser>
          <c:idx val="4"/>
          <c:order val="4"/>
          <c:tx>
            <c:strRef>
              <c:f>FallChinookByDate!$Q$3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9.9780482937537424E-5</c:v>
                </c:pt>
                <c:pt idx="7">
                  <c:v>9.9780482937537424E-5</c:v>
                </c:pt>
                <c:pt idx="8">
                  <c:v>9.9780482937537424E-5</c:v>
                </c:pt>
                <c:pt idx="9">
                  <c:v>9.9780482937537424E-5</c:v>
                </c:pt>
                <c:pt idx="10">
                  <c:v>9.9780482937537424E-5</c:v>
                </c:pt>
                <c:pt idx="11">
                  <c:v>1.9956096587507485E-4</c:v>
                </c:pt>
                <c:pt idx="12">
                  <c:v>2.9934144881261224E-4</c:v>
                </c:pt>
                <c:pt idx="13">
                  <c:v>2.9934144881261224E-4</c:v>
                </c:pt>
                <c:pt idx="14">
                  <c:v>2.9934144881261224E-4</c:v>
                </c:pt>
                <c:pt idx="15">
                  <c:v>3.9912193175014969E-4</c:v>
                </c:pt>
                <c:pt idx="16">
                  <c:v>4.9890241468768714E-4</c:v>
                </c:pt>
                <c:pt idx="17">
                  <c:v>5.986828976252246E-4</c:v>
                </c:pt>
                <c:pt idx="18">
                  <c:v>5.986828976252246E-4</c:v>
                </c:pt>
                <c:pt idx="19">
                  <c:v>7.9824386350029939E-4</c:v>
                </c:pt>
                <c:pt idx="20">
                  <c:v>7.9824386350029939E-4</c:v>
                </c:pt>
                <c:pt idx="21">
                  <c:v>8.9802434643783684E-4</c:v>
                </c:pt>
                <c:pt idx="22">
                  <c:v>9.9780482937537429E-4</c:v>
                </c:pt>
                <c:pt idx="23">
                  <c:v>1.0975853123129117E-3</c:v>
                </c:pt>
                <c:pt idx="24">
                  <c:v>1.0975853123129117E-3</c:v>
                </c:pt>
                <c:pt idx="25">
                  <c:v>1.1973657952504492E-3</c:v>
                </c:pt>
                <c:pt idx="26">
                  <c:v>1.1973657952504492E-3</c:v>
                </c:pt>
                <c:pt idx="27">
                  <c:v>1.1973657952504492E-3</c:v>
                </c:pt>
                <c:pt idx="28">
                  <c:v>1.2971462781879866E-3</c:v>
                </c:pt>
                <c:pt idx="29">
                  <c:v>1.2971462781879866E-3</c:v>
                </c:pt>
                <c:pt idx="30">
                  <c:v>1.3969267611255241E-3</c:v>
                </c:pt>
                <c:pt idx="31">
                  <c:v>1.3969267611255241E-3</c:v>
                </c:pt>
                <c:pt idx="32">
                  <c:v>1.4967072440630615E-3</c:v>
                </c:pt>
                <c:pt idx="33">
                  <c:v>1.4967072440630615E-3</c:v>
                </c:pt>
                <c:pt idx="34">
                  <c:v>1.4967072440630615E-3</c:v>
                </c:pt>
                <c:pt idx="35">
                  <c:v>1.596487727000599E-3</c:v>
                </c:pt>
                <c:pt idx="36">
                  <c:v>1.6962682099381364E-3</c:v>
                </c:pt>
                <c:pt idx="37">
                  <c:v>1.9956096587507486E-3</c:v>
                </c:pt>
                <c:pt idx="38">
                  <c:v>2.1951706246258235E-3</c:v>
                </c:pt>
                <c:pt idx="39">
                  <c:v>2.1951706246258235E-3</c:v>
                </c:pt>
                <c:pt idx="40">
                  <c:v>2.2949511075633609E-3</c:v>
                </c:pt>
                <c:pt idx="41">
                  <c:v>2.2949511075633609E-3</c:v>
                </c:pt>
                <c:pt idx="42">
                  <c:v>2.2949511075633609E-3</c:v>
                </c:pt>
                <c:pt idx="43">
                  <c:v>2.3947315905008984E-3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4-49B4-BE75-F163F9AF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FallChinookByDate!$M$3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FallChinookByDate!$M$4:$M$179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704-49B4-BE75-F163F9AF1A8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FallChinookByDate!$N$3</c15:sqref>
                        </c15:formulaRef>
                      </c:ext>
                    </c:extLst>
                    <c:strCache>
                      <c:ptCount val="1"/>
                      <c:pt idx="0">
                        <c:v>PRO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FallChinookByDate!$N$4:$N$179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4.9890241468768704E-4</c:v>
                      </c:pt>
                      <c:pt idx="19">
                        <c:v>5.9868289762522449E-4</c:v>
                      </c:pt>
                      <c:pt idx="20">
                        <c:v>6.9846338056276194E-4</c:v>
                      </c:pt>
                      <c:pt idx="21">
                        <c:v>7.9824386350029939E-4</c:v>
                      </c:pt>
                      <c:pt idx="22">
                        <c:v>7.9824386350029939E-4</c:v>
                      </c:pt>
                      <c:pt idx="23">
                        <c:v>9.9780482937537429E-4</c:v>
                      </c:pt>
                      <c:pt idx="24">
                        <c:v>1.5964877270005988E-3</c:v>
                      </c:pt>
                      <c:pt idx="25">
                        <c:v>1.6962682099381362E-3</c:v>
                      </c:pt>
                      <c:pt idx="26">
                        <c:v>1.7960486928756737E-3</c:v>
                      </c:pt>
                      <c:pt idx="27">
                        <c:v>1.8958291758132111E-3</c:v>
                      </c:pt>
                      <c:pt idx="28">
                        <c:v>1.8958291758132111E-3</c:v>
                      </c:pt>
                      <c:pt idx="29">
                        <c:v>1.9956096587507486E-3</c:v>
                      </c:pt>
                      <c:pt idx="30">
                        <c:v>2.1951706246258235E-3</c:v>
                      </c:pt>
                      <c:pt idx="31">
                        <c:v>2.6940730393135107E-3</c:v>
                      </c:pt>
                      <c:pt idx="32">
                        <c:v>2.7938535222510482E-3</c:v>
                      </c:pt>
                      <c:pt idx="33">
                        <c:v>2.9934144881261231E-3</c:v>
                      </c:pt>
                      <c:pt idx="34">
                        <c:v>2.9934144881261231E-3</c:v>
                      </c:pt>
                      <c:pt idx="35">
                        <c:v>2.9934144881261231E-3</c:v>
                      </c:pt>
                      <c:pt idx="36">
                        <c:v>2.9934144881261231E-3</c:v>
                      </c:pt>
                      <c:pt idx="37">
                        <c:v>3.192975454001198E-3</c:v>
                      </c:pt>
                      <c:pt idx="38">
                        <c:v>3.192975454001198E-3</c:v>
                      </c:pt>
                      <c:pt idx="39">
                        <c:v>3.192975454001198E-3</c:v>
                      </c:pt>
                      <c:pt idx="40">
                        <c:v>3.192975454001198E-3</c:v>
                      </c:pt>
                      <c:pt idx="41">
                        <c:v>3.192975454001198E-3</c:v>
                      </c:pt>
                      <c:pt idx="42">
                        <c:v>3.192975454001198E-3</c:v>
                      </c:pt>
                      <c:pt idx="43">
                        <c:v>3.192975454001198E-3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04-49B4-BE75-F163F9AF1A81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  <c:pt idx="19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  <c:pt idx="33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4">
                  <c:v>1</c:v>
                </c:pt>
                <c:pt idx="60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  <c:pt idx="34">
                  <c:v>1</c:v>
                </c:pt>
                <c:pt idx="39">
                  <c:v>1</c:v>
                </c:pt>
                <c:pt idx="42">
                  <c:v>1</c:v>
                </c:pt>
                <c:pt idx="43">
                  <c:v>2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  <c:pt idx="42">
                  <c:v>1</c:v>
                </c:pt>
                <c:pt idx="46">
                  <c:v>2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5</c:v>
                </c:pt>
                <c:pt idx="45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3">
                  <c:v>1</c:v>
                </c:pt>
                <c:pt idx="57">
                  <c:v>1</c:v>
                </c:pt>
                <c:pt idx="58">
                  <c:v>1</c:v>
                </c:pt>
                <c:pt idx="6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  <c:pt idx="36">
                  <c:v>1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  <c:pt idx="59">
                  <c:v>1</c:v>
                </c:pt>
                <c:pt idx="61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8">
                  <c:v>2</c:v>
                </c:pt>
                <c:pt idx="49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2</c:v>
                </c:pt>
                <c:pt idx="59">
                  <c:v>1</c:v>
                </c:pt>
                <c:pt idx="60">
                  <c:v>1</c:v>
                </c:pt>
                <c:pt idx="6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  <c:pt idx="33">
                  <c:v>1</c:v>
                </c:pt>
                <c:pt idx="38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  <c:pt idx="38">
                  <c:v>1</c:v>
                </c:pt>
                <c:pt idx="44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3</c:v>
                </c:pt>
                <c:pt idx="60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  <c:pt idx="32">
                  <c:v>1</c:v>
                </c:pt>
                <c:pt idx="50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8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  <c:pt idx="13">
                        <c:v>45780</c:v>
                      </c:pt>
                      <c:pt idx="14">
                        <c:v>45781</c:v>
                      </c:pt>
                      <c:pt idx="15">
                        <c:v>45782</c:v>
                      </c:pt>
                      <c:pt idx="16">
                        <c:v>45783</c:v>
                      </c:pt>
                      <c:pt idx="17">
                        <c:v>45784</c:v>
                      </c:pt>
                      <c:pt idx="18">
                        <c:v>45785</c:v>
                      </c:pt>
                      <c:pt idx="19">
                        <c:v>45786</c:v>
                      </c:pt>
                      <c:pt idx="20">
                        <c:v>45787</c:v>
                      </c:pt>
                      <c:pt idx="21">
                        <c:v>45788</c:v>
                      </c:pt>
                      <c:pt idx="22">
                        <c:v>45789</c:v>
                      </c:pt>
                      <c:pt idx="23">
                        <c:v>45790</c:v>
                      </c:pt>
                      <c:pt idx="24">
                        <c:v>45791</c:v>
                      </c:pt>
                      <c:pt idx="25">
                        <c:v>45793</c:v>
                      </c:pt>
                      <c:pt idx="26">
                        <c:v>45794</c:v>
                      </c:pt>
                      <c:pt idx="27">
                        <c:v>45795</c:v>
                      </c:pt>
                      <c:pt idx="28">
                        <c:v>45796</c:v>
                      </c:pt>
                      <c:pt idx="29">
                        <c:v>45797</c:v>
                      </c:pt>
                      <c:pt idx="30">
                        <c:v>45799</c:v>
                      </c:pt>
                      <c:pt idx="31">
                        <c:v>45801</c:v>
                      </c:pt>
                      <c:pt idx="32">
                        <c:v>45802</c:v>
                      </c:pt>
                      <c:pt idx="33">
                        <c:v>45803</c:v>
                      </c:pt>
                      <c:pt idx="34">
                        <c:v>45804</c:v>
                      </c:pt>
                      <c:pt idx="35">
                        <c:v>45805</c:v>
                      </c:pt>
                      <c:pt idx="36">
                        <c:v>45806</c:v>
                      </c:pt>
                      <c:pt idx="37">
                        <c:v>45808</c:v>
                      </c:pt>
                      <c:pt idx="38">
                        <c:v>45809</c:v>
                      </c:pt>
                      <c:pt idx="39">
                        <c:v>45810</c:v>
                      </c:pt>
                      <c:pt idx="40">
                        <c:v>45811</c:v>
                      </c:pt>
                      <c:pt idx="41">
                        <c:v>45818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3D95F-34E0-47D3-92B9-1746C2A8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495E7D-4D65-4A47-B534-8326CC066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259</v>
      </c>
      <c r="AS1" s="65" t="s">
        <v>230</v>
      </c>
      <c r="AV1" s="16" t="s">
        <v>260</v>
      </c>
      <c r="BC1" s="65" t="s">
        <v>62</v>
      </c>
      <c r="BF1" s="16" t="s">
        <v>261</v>
      </c>
      <c r="BM1" s="65" t="s">
        <v>72</v>
      </c>
      <c r="BP1" s="16" t="s">
        <v>262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256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289</v>
      </c>
      <c r="C3" s="60" t="s">
        <v>290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256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291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94</v>
      </c>
      <c r="K4" s="4">
        <v>492</v>
      </c>
      <c r="L4" s="4">
        <v>366</v>
      </c>
      <c r="M4" s="4">
        <v>259</v>
      </c>
      <c r="N4" s="4">
        <v>107</v>
      </c>
      <c r="O4" s="4">
        <v>98</v>
      </c>
      <c r="P4" s="4">
        <v>19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7.2318818279735343E-3</v>
      </c>
      <c r="Z4" s="7">
        <f t="shared" ref="Z4:AE4" si="2">K4/$D4</f>
        <v>3.7851977227265736E-2</v>
      </c>
      <c r="AA4" s="7">
        <f t="shared" si="2"/>
        <v>2.8158178181258656E-2</v>
      </c>
      <c r="AB4" s="7">
        <f t="shared" si="2"/>
        <v>1.9926142483458992E-2</v>
      </c>
      <c r="AC4" s="7">
        <f t="shared" si="2"/>
        <v>8.2320356977996622E-3</v>
      </c>
      <c r="AD4" s="7">
        <f t="shared" si="2"/>
        <v>7.5396214802277272E-3</v>
      </c>
      <c r="AE4" s="7">
        <f t="shared" si="2"/>
        <v>1.4617633482074165E-3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291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219</v>
      </c>
      <c r="J5" s="4">
        <v>189</v>
      </c>
      <c r="K5" s="4">
        <v>784</v>
      </c>
      <c r="L5" s="4">
        <v>358</v>
      </c>
      <c r="M5" s="4">
        <v>222</v>
      </c>
      <c r="N5" s="4">
        <v>146</v>
      </c>
      <c r="O5" s="4">
        <v>96</v>
      </c>
      <c r="P5" s="4">
        <v>32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1.0950547527376368E-2</v>
      </c>
      <c r="Y5" s="7">
        <f t="shared" si="5"/>
        <v>9.450472523626182E-3</v>
      </c>
      <c r="Z5" s="7">
        <f t="shared" ref="Z5:Z11" si="6">K5/$D5</f>
        <v>3.9201960098004897E-2</v>
      </c>
      <c r="AA5" s="7">
        <f t="shared" ref="AA5:AA11" si="7">L5/$D5</f>
        <v>1.7900895044752237E-2</v>
      </c>
      <c r="AB5" s="7">
        <f t="shared" ref="AB5:AB11" si="8">M5/$D5</f>
        <v>1.1100555027751388E-2</v>
      </c>
      <c r="AC5" s="7">
        <f t="shared" ref="AC5:AC11" si="9">N5/$D5</f>
        <v>7.3003650182509126E-3</v>
      </c>
      <c r="AD5" s="7">
        <f t="shared" ref="AD5:AD11" si="10">O5/$D5</f>
        <v>4.8002400120006001E-3</v>
      </c>
      <c r="AE5" s="7">
        <f t="shared" ref="AE5:AE11" si="11">P5/$D5</f>
        <v>1.6000800040001999E-3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292</v>
      </c>
      <c r="C6" s="10">
        <v>45716</v>
      </c>
      <c r="D6" s="4">
        <v>6025</v>
      </c>
      <c r="E6" s="4"/>
      <c r="F6" s="4"/>
      <c r="G6" s="4"/>
      <c r="H6" s="4"/>
      <c r="I6" s="4">
        <v>228</v>
      </c>
      <c r="J6" s="4">
        <v>24</v>
      </c>
      <c r="K6" s="4">
        <v>181</v>
      </c>
      <c r="L6" s="4">
        <v>102</v>
      </c>
      <c r="M6" s="4">
        <v>56</v>
      </c>
      <c r="N6" s="4">
        <v>23</v>
      </c>
      <c r="O6" s="4">
        <v>24</v>
      </c>
      <c r="P6" s="4">
        <v>6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3.7842323651452285E-2</v>
      </c>
      <c r="Y6" s="7">
        <f t="shared" si="5"/>
        <v>3.9834024896265559E-3</v>
      </c>
      <c r="Z6" s="7">
        <f t="shared" si="6"/>
        <v>3.0041493775933611E-2</v>
      </c>
      <c r="AA6" s="7">
        <f t="shared" si="7"/>
        <v>1.6929460580912863E-2</v>
      </c>
      <c r="AB6" s="7">
        <f t="shared" si="8"/>
        <v>9.2946058091286313E-3</v>
      </c>
      <c r="AC6" s="7">
        <f t="shared" si="9"/>
        <v>3.817427385892116E-3</v>
      </c>
      <c r="AD6" s="7">
        <f t="shared" si="10"/>
        <v>3.9834024896265559E-3</v>
      </c>
      <c r="AE6" s="7">
        <f t="shared" si="11"/>
        <v>9.9585062240663898E-4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764</v>
      </c>
      <c r="J13" s="22">
        <f t="shared" si="12"/>
        <v>307</v>
      </c>
      <c r="K13" s="22">
        <f t="shared" si="12"/>
        <v>1457</v>
      </c>
      <c r="L13" s="22">
        <f t="shared" si="12"/>
        <v>826</v>
      </c>
      <c r="M13" s="22">
        <f t="shared" si="12"/>
        <v>537</v>
      </c>
      <c r="N13" s="22">
        <f t="shared" si="12"/>
        <v>276</v>
      </c>
      <c r="O13" s="22">
        <f t="shared" si="12"/>
        <v>218</v>
      </c>
      <c r="P13" s="22">
        <f t="shared" si="12"/>
        <v>57</v>
      </c>
      <c r="Q13" s="22">
        <f t="shared" si="12"/>
        <v>0</v>
      </c>
      <c r="R13" s="22">
        <f t="shared" si="12"/>
        <v>0</v>
      </c>
      <c r="S13" s="44">
        <f>SUM(E13:R13)</f>
        <v>33292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1.9578699195325715E-2</v>
      </c>
      <c r="Y13" s="64">
        <f>J13/$D13</f>
        <v>7.8673568756086314E-3</v>
      </c>
      <c r="Z13" s="64">
        <f t="shared" ref="Z13:AD13" si="15">K13/$D13</f>
        <v>3.7337911947106762E-2</v>
      </c>
      <c r="AA13" s="64">
        <f t="shared" si="15"/>
        <v>2.1167546512223873E-2</v>
      </c>
      <c r="AB13" s="64">
        <f t="shared" si="15"/>
        <v>1.3761467889908258E-2</v>
      </c>
      <c r="AC13" s="64">
        <f t="shared" si="15"/>
        <v>7.0729332171595508E-3</v>
      </c>
      <c r="AD13" s="64">
        <f t="shared" si="15"/>
        <v>5.5865921787709499E-3</v>
      </c>
      <c r="AE13" s="64">
        <f>P13/$D$13</f>
        <v>1.4607144687612116E-3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99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299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301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7</v>
      </c>
      <c r="F68">
        <v>26</v>
      </c>
      <c r="G68">
        <v>40</v>
      </c>
      <c r="H68">
        <v>31</v>
      </c>
      <c r="I68">
        <v>29</v>
      </c>
      <c r="J68">
        <v>2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3.4621495566603447E-2</v>
      </c>
      <c r="R68">
        <f>R67+F68/CleElumSpringChinook!$D$13</f>
        <v>2.0244990005637842E-2</v>
      </c>
      <c r="S68">
        <f>S67+G68/CleElumSpringChinook!$D$13</f>
        <v>1.1275690636051458E-2</v>
      </c>
      <c r="T68">
        <f>T67+H68/CleElumSpringChinook!$D$13</f>
        <v>3.8183588744810622E-3</v>
      </c>
      <c r="U68">
        <f>U67+I68/CleElumSpringChinook!$D$13</f>
        <v>3.2289477730510999E-3</v>
      </c>
      <c r="V68">
        <f t="shared" ref="V68" si="25">T68+U68</f>
        <v>7.0473066475321621E-3</v>
      </c>
      <c r="W68">
        <f>W67+J68/CleElumSpringChinook!$D$13</f>
        <v>2.306391266465071E-4</v>
      </c>
    </row>
    <row r="69" spans="1:23">
      <c r="A69" s="10">
        <v>45778</v>
      </c>
      <c r="E69">
        <v>8</v>
      </c>
      <c r="F69">
        <v>11</v>
      </c>
      <c r="G69">
        <v>18</v>
      </c>
      <c r="H69">
        <v>28</v>
      </c>
      <c r="I69">
        <v>21</v>
      </c>
      <c r="J69">
        <v>2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P68+D69/CleElumSpringChinook!$D$13</f>
        <v>1.9194300650914878E-2</v>
      </c>
      <c r="Q69">
        <f>Q68+E69/CleElumSpringChinook!$D$13</f>
        <v>3.4826508123622563E-2</v>
      </c>
      <c r="R69">
        <f>R68+F69/CleElumSpringChinook!$D$13</f>
        <v>2.0526882271539128E-2</v>
      </c>
      <c r="S69">
        <f>S68+G69/CleElumSpringChinook!$D$13</f>
        <v>1.1736968889344472E-2</v>
      </c>
      <c r="T69">
        <f>T68+H69/CleElumSpringChinook!$D$13</f>
        <v>4.5359028240479736E-3</v>
      </c>
      <c r="U69">
        <f>U68+I69/CleElumSpringChinook!$D$13</f>
        <v>3.7671057352262833E-3</v>
      </c>
      <c r="V69">
        <f t="shared" ref="V69:V70" si="27">T69+U69</f>
        <v>8.303008559274256E-3</v>
      </c>
      <c r="W69">
        <f>W68+J69/CleElumSpringChinook!$D$13</f>
        <v>2.8189226590128645E-4</v>
      </c>
    </row>
    <row r="70" spans="1:23">
      <c r="A70" s="10">
        <v>45779</v>
      </c>
      <c r="E70">
        <v>12</v>
      </c>
      <c r="F70">
        <v>8</v>
      </c>
      <c r="G70">
        <v>20</v>
      </c>
      <c r="H70">
        <v>17</v>
      </c>
      <c r="I70">
        <v>21</v>
      </c>
      <c r="J70">
        <v>2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P69+D70/CleElumSpringChinook!$D$13</f>
        <v>1.9194300650914878E-2</v>
      </c>
      <c r="Q70">
        <f>Q69+E70/CleElumSpringChinook!$D$13</f>
        <v>3.5134026959151236E-2</v>
      </c>
      <c r="R70">
        <f>R69+F70/CleElumSpringChinook!$D$13</f>
        <v>2.0731894828558244E-2</v>
      </c>
      <c r="S70">
        <f>S69+G70/CleElumSpringChinook!$D$13</f>
        <v>1.2249500281892265E-2</v>
      </c>
      <c r="T70">
        <f>T69+H70/CleElumSpringChinook!$D$13</f>
        <v>4.9715545077135982E-3</v>
      </c>
      <c r="U70">
        <f>U69+I70/CleElumSpringChinook!$D$13</f>
        <v>4.3052636974014666E-3</v>
      </c>
      <c r="V70">
        <f t="shared" si="27"/>
        <v>9.2768182051150647E-3</v>
      </c>
      <c r="W70">
        <f>W69+J70/CleElumSpringChinook!$D$13</f>
        <v>3.3314540515606578E-4</v>
      </c>
    </row>
    <row r="71" spans="1:23">
      <c r="A71" s="10">
        <v>45780</v>
      </c>
      <c r="E71">
        <v>9</v>
      </c>
      <c r="F71">
        <v>5</v>
      </c>
      <c r="G71">
        <v>18</v>
      </c>
      <c r="H71">
        <v>18</v>
      </c>
      <c r="I71">
        <v>7</v>
      </c>
      <c r="J71">
        <v>8</v>
      </c>
      <c r="M71" s="10">
        <f t="shared" ref="M71:M73" si="28">A71</f>
        <v>45780</v>
      </c>
      <c r="N71">
        <f>N70+B71/CleElumSpringChinook!$D$4</f>
        <v>0.84782274196030161</v>
      </c>
      <c r="O71">
        <f>O70+C71/CleElumSpringChinook!$D$5</f>
        <v>0.89154457722886127</v>
      </c>
      <c r="P71">
        <f>P70+D71/CleElumSpringChinook!$D$13</f>
        <v>1.9194300650914878E-2</v>
      </c>
      <c r="Q71">
        <f>Q70+E71/CleElumSpringChinook!$D$13</f>
        <v>3.5364666085797747E-2</v>
      </c>
      <c r="R71">
        <f>R70+F71/CleElumSpringChinook!$D$13</f>
        <v>2.0860027676695193E-2</v>
      </c>
      <c r="S71">
        <f>S70+G71/CleElumSpringChinook!$D$13</f>
        <v>1.2710778535185279E-2</v>
      </c>
      <c r="T71">
        <f>T70+H71/CleElumSpringChinook!$D$13</f>
        <v>5.4328327610066122E-3</v>
      </c>
      <c r="U71">
        <f>U70+I71/CleElumSpringChinook!$D$13</f>
        <v>4.4846496847931946E-3</v>
      </c>
      <c r="V71">
        <f t="shared" ref="V71:V73" si="29">T71+U71</f>
        <v>9.9174824457998068E-3</v>
      </c>
      <c r="W71">
        <f>W70+J71/CleElumSpringChinook!$D$13</f>
        <v>5.3815796217518321E-4</v>
      </c>
    </row>
    <row r="72" spans="1:23">
      <c r="A72" s="10">
        <v>45781</v>
      </c>
      <c r="E72">
        <v>15</v>
      </c>
      <c r="F72">
        <v>4</v>
      </c>
      <c r="G72">
        <v>17</v>
      </c>
      <c r="H72">
        <v>12</v>
      </c>
      <c r="I72">
        <v>10</v>
      </c>
      <c r="J72">
        <v>6</v>
      </c>
      <c r="M72" s="10">
        <f t="shared" si="28"/>
        <v>45781</v>
      </c>
      <c r="N72">
        <f>N71+B72/CleElumSpringChinook!$D$4</f>
        <v>0.84782274196030161</v>
      </c>
      <c r="O72">
        <f>O71+C72/CleElumSpringChinook!$D$5</f>
        <v>0.89154457722886127</v>
      </c>
      <c r="P72">
        <f>P71+D72/CleElumSpringChinook!$D$13</f>
        <v>1.9194300650914878E-2</v>
      </c>
      <c r="Q72">
        <f>Q71+E72/CleElumSpringChinook!$D$13</f>
        <v>3.5749064630208591E-2</v>
      </c>
      <c r="R72">
        <f>R71+F72/CleElumSpringChinook!$D$13</f>
        <v>2.0962533955204751E-2</v>
      </c>
      <c r="S72">
        <f>S71+G72/CleElumSpringChinook!$D$13</f>
        <v>1.3146430218850903E-2</v>
      </c>
      <c r="T72">
        <f>T71+H72/CleElumSpringChinook!$D$13</f>
        <v>5.7403515965352885E-3</v>
      </c>
      <c r="U72">
        <f>U71+I72/CleElumSpringChinook!$D$13</f>
        <v>4.7409153810670911E-3</v>
      </c>
      <c r="V72">
        <f t="shared" si="29"/>
        <v>1.048126697760238E-2</v>
      </c>
      <c r="W72">
        <f>W71+J72/CleElumSpringChinook!$D$13</f>
        <v>6.9191737993952126E-4</v>
      </c>
    </row>
    <row r="73" spans="1:23">
      <c r="A73" s="10">
        <v>45782</v>
      </c>
      <c r="E73">
        <v>2</v>
      </c>
      <c r="F73">
        <v>3</v>
      </c>
      <c r="G73">
        <v>1</v>
      </c>
      <c r="H73">
        <v>17</v>
      </c>
      <c r="I73">
        <v>7</v>
      </c>
      <c r="J73">
        <v>8</v>
      </c>
      <c r="M73" s="10">
        <f t="shared" si="28"/>
        <v>45782</v>
      </c>
      <c r="N73">
        <f>N72+B73/CleElumSpringChinook!$D$4</f>
        <v>0.84782274196030161</v>
      </c>
      <c r="O73">
        <f>O72+C73/CleElumSpringChinook!$D$5</f>
        <v>0.89154457722886127</v>
      </c>
      <c r="P73">
        <f>P72+D73/CleElumSpringChinook!$D$13</f>
        <v>1.9194300650914878E-2</v>
      </c>
      <c r="Q73">
        <f>Q72+E73/CleElumSpringChinook!$D$13</f>
        <v>3.5800317769463373E-2</v>
      </c>
      <c r="R73">
        <f>R72+F73/CleElumSpringChinook!$D$13</f>
        <v>2.1039413664086921E-2</v>
      </c>
      <c r="S73">
        <f>S72+G73/CleElumSpringChinook!$D$13</f>
        <v>1.3172056788478293E-2</v>
      </c>
      <c r="T73">
        <f>T72+H73/CleElumSpringChinook!$D$13</f>
        <v>6.176003280200913E-3</v>
      </c>
      <c r="U73">
        <f>U72+I73/CleElumSpringChinook!$D$13</f>
        <v>4.9203013684588192E-3</v>
      </c>
      <c r="V73">
        <f t="shared" si="29"/>
        <v>1.1096304648659731E-2</v>
      </c>
      <c r="W73">
        <f>W72+J73/CleElumSpringChinook!$D$13</f>
        <v>8.9692993695863869E-4</v>
      </c>
    </row>
    <row r="74" spans="1:23">
      <c r="A74" s="10">
        <v>45783</v>
      </c>
      <c r="D74">
        <v>2</v>
      </c>
      <c r="E74">
        <v>3</v>
      </c>
      <c r="F74">
        <v>1</v>
      </c>
      <c r="G74">
        <v>5</v>
      </c>
      <c r="H74">
        <v>14</v>
      </c>
      <c r="I74">
        <v>7</v>
      </c>
      <c r="J74">
        <v>4</v>
      </c>
      <c r="M74" s="10">
        <f t="shared" ref="M74:M75" si="30">A74</f>
        <v>45783</v>
      </c>
      <c r="N74">
        <f>N73+B74/CleElumSpringChinook!$D$4</f>
        <v>0.84782274196030161</v>
      </c>
      <c r="O74">
        <f>O73+C74/CleElumSpringChinook!$D$5</f>
        <v>0.89154457722886127</v>
      </c>
      <c r="P74">
        <f>P73+D74/CleElumSpringChinook!$D$13</f>
        <v>1.9245553790169657E-2</v>
      </c>
      <c r="Q74">
        <f>Q73+E74/CleElumSpringChinook!$D$13</f>
        <v>3.5877197478345543E-2</v>
      </c>
      <c r="R74">
        <f>R73+F74/CleElumSpringChinook!$D$13</f>
        <v>2.1065040233714312E-2</v>
      </c>
      <c r="S74">
        <f>S73+G74/CleElumSpringChinook!$D$13</f>
        <v>1.3300189636615242E-2</v>
      </c>
      <c r="T74">
        <f>T73+H74/CleElumSpringChinook!$D$13</f>
        <v>6.5347752549843683E-3</v>
      </c>
      <c r="U74">
        <f>U73+I74/CleElumSpringChinook!$D$13</f>
        <v>5.0996873558505473E-3</v>
      </c>
      <c r="V74">
        <f t="shared" ref="V74:V75" si="31">T74+U74</f>
        <v>1.1634462610834916E-2</v>
      </c>
      <c r="W74">
        <f>W73+J74/CleElumSpringChinook!$D$13</f>
        <v>9.9943621546819735E-4</v>
      </c>
    </row>
    <row r="75" spans="1:23">
      <c r="A75" s="10">
        <v>45784</v>
      </c>
      <c r="E75">
        <v>2</v>
      </c>
      <c r="F75">
        <v>2</v>
      </c>
      <c r="G75">
        <v>7</v>
      </c>
      <c r="H75">
        <v>11</v>
      </c>
      <c r="I75">
        <v>5</v>
      </c>
      <c r="J75">
        <v>9</v>
      </c>
      <c r="M75" s="10">
        <f t="shared" si="30"/>
        <v>45784</v>
      </c>
      <c r="N75">
        <f>N74+B75/CleElumSpringChinook!$D$4</f>
        <v>0.84782274196030161</v>
      </c>
      <c r="O75">
        <f>O74+C75/CleElumSpringChinook!$D$5</f>
        <v>0.89154457722886127</v>
      </c>
      <c r="P75">
        <f>P74+D75/CleElumSpringChinook!$D$13</f>
        <v>1.9245553790169657E-2</v>
      </c>
      <c r="Q75">
        <f>Q74+E75/CleElumSpringChinook!$D$13</f>
        <v>3.5928450617600326E-2</v>
      </c>
      <c r="R75">
        <f>R74+F75/CleElumSpringChinook!$D$13</f>
        <v>2.1116293372969091E-2</v>
      </c>
      <c r="S75">
        <f>S74+G75/CleElumSpringChinook!$D$13</f>
        <v>1.347957562400697E-2</v>
      </c>
      <c r="T75">
        <f>T74+H75/CleElumSpringChinook!$D$13</f>
        <v>6.8166675208856551E-3</v>
      </c>
      <c r="U75">
        <f>U74+I75/CleElumSpringChinook!$D$13</f>
        <v>5.2278202039874955E-3</v>
      </c>
      <c r="V75">
        <f t="shared" si="31"/>
        <v>1.2044487724873151E-2</v>
      </c>
      <c r="W75">
        <f>W74+J75/CleElumSpringChinook!$D$13</f>
        <v>1.2300753421147044E-3</v>
      </c>
    </row>
    <row r="76" spans="1:23">
      <c r="A76" s="10">
        <v>45785</v>
      </c>
      <c r="E76">
        <v>7</v>
      </c>
      <c r="F76">
        <v>1</v>
      </c>
      <c r="G76">
        <v>1</v>
      </c>
      <c r="H76">
        <v>1</v>
      </c>
      <c r="I76">
        <v>1</v>
      </c>
      <c r="J76">
        <v>4</v>
      </c>
      <c r="M76" s="10">
        <f t="shared" ref="M76:M77" si="32">A76</f>
        <v>45785</v>
      </c>
      <c r="N76">
        <f>N75+B76/CleElumSpringChinook!$D$4</f>
        <v>0.84782274196030161</v>
      </c>
      <c r="O76">
        <f>O75+C76/CleElumSpringChinook!$D$5</f>
        <v>0.89154457722886127</v>
      </c>
      <c r="P76">
        <f>P75+D76/CleElumSpringChinook!$D$13</f>
        <v>1.9245553790169657E-2</v>
      </c>
      <c r="Q76">
        <f>Q75+E76/CleElumSpringChinook!$D$13</f>
        <v>3.6107836604992054E-2</v>
      </c>
      <c r="R76">
        <f>R75+F76/CleElumSpringChinook!$D$13</f>
        <v>2.1141919942596482E-2</v>
      </c>
      <c r="S76">
        <f>S75+G76/CleElumSpringChinook!$D$13</f>
        <v>1.3505202193634359E-2</v>
      </c>
      <c r="T76">
        <f>T75+H76/CleElumSpringChinook!$D$13</f>
        <v>6.8422940905130446E-3</v>
      </c>
      <c r="U76">
        <f>U75+I76/CleElumSpringChinook!$D$13</f>
        <v>5.253446773614885E-3</v>
      </c>
      <c r="V76">
        <f t="shared" ref="V76:V77" si="33">T76+U76</f>
        <v>1.209574086412793E-2</v>
      </c>
      <c r="W76">
        <f>W75+J76/CleElumSpringChinook!$D$13</f>
        <v>1.3325816206242631E-3</v>
      </c>
    </row>
    <row r="77" spans="1:23">
      <c r="A77" s="10">
        <v>45786</v>
      </c>
      <c r="D77">
        <v>1</v>
      </c>
      <c r="E77">
        <v>8</v>
      </c>
      <c r="G77">
        <v>2</v>
      </c>
      <c r="H77">
        <v>3</v>
      </c>
      <c r="I77">
        <v>4</v>
      </c>
      <c r="M77" s="10">
        <f t="shared" si="32"/>
        <v>45786</v>
      </c>
      <c r="N77">
        <f>N76+B77/CleElumSpringChinook!$D$4</f>
        <v>0.84782274196030161</v>
      </c>
      <c r="O77">
        <f>O76+C77/CleElumSpringChinook!$D$5</f>
        <v>0.89154457722886127</v>
      </c>
      <c r="P77">
        <f>P76+D77/CleElumSpringChinook!$D$13</f>
        <v>1.9271180359797049E-2</v>
      </c>
      <c r="Q77">
        <f>Q76+E77/CleElumSpringChinook!$D$13</f>
        <v>3.631284916201117E-2</v>
      </c>
      <c r="R77">
        <f>R76+F77/CleElumSpringChinook!$D$13</f>
        <v>2.1141919942596482E-2</v>
      </c>
      <c r="S77">
        <f>S76+G77/CleElumSpringChinook!$D$13</f>
        <v>1.3556455332889138E-2</v>
      </c>
      <c r="T77">
        <f>T76+H77/CleElumSpringChinook!$D$13</f>
        <v>6.9191737993952139E-3</v>
      </c>
      <c r="U77">
        <f>U76+I77/CleElumSpringChinook!$D$13</f>
        <v>5.3559530521244438E-3</v>
      </c>
      <c r="V77">
        <f t="shared" si="33"/>
        <v>1.2275126851519658E-2</v>
      </c>
      <c r="W77">
        <f>W76+J77/CleElumSpringChinook!$D$13</f>
        <v>1.3325816206242631E-3</v>
      </c>
    </row>
    <row r="78" spans="1:23">
      <c r="A78" s="10">
        <v>45787</v>
      </c>
      <c r="D78">
        <v>2</v>
      </c>
      <c r="E78">
        <v>2</v>
      </c>
      <c r="G78">
        <v>1</v>
      </c>
      <c r="H78">
        <v>1</v>
      </c>
      <c r="I78">
        <v>4</v>
      </c>
      <c r="M78" s="10">
        <f t="shared" ref="M78:M80" si="34">A78</f>
        <v>45787</v>
      </c>
      <c r="N78">
        <f>N77+B78/CleElumSpringChinook!$D$4</f>
        <v>0.84782274196030161</v>
      </c>
      <c r="O78">
        <f>O77+C78/CleElumSpringChinook!$D$5</f>
        <v>0.89154457722886127</v>
      </c>
      <c r="P78">
        <f>P77+D78/CleElumSpringChinook!$D$13</f>
        <v>1.9322433499051828E-2</v>
      </c>
      <c r="Q78">
        <f>Q77+E78/CleElumSpringChinook!$D$13</f>
        <v>3.6364102301265952E-2</v>
      </c>
      <c r="R78">
        <f>R77+F78/CleElumSpringChinook!$D$13</f>
        <v>2.1141919942596482E-2</v>
      </c>
      <c r="S78">
        <f>S77+G78/CleElumSpringChinook!$D$13</f>
        <v>1.3582081902516528E-2</v>
      </c>
      <c r="T78">
        <f>T77+H78/CleElumSpringChinook!$D$13</f>
        <v>6.9448003690226034E-3</v>
      </c>
      <c r="U78">
        <f>U77+I78/CleElumSpringChinook!$D$13</f>
        <v>5.4584593306340025E-3</v>
      </c>
      <c r="V78">
        <f t="shared" ref="V78:V80" si="35">T78+U78</f>
        <v>1.2403259699656607E-2</v>
      </c>
      <c r="W78">
        <f>W77+J78/CleElumSpringChinook!$D$13</f>
        <v>1.3325816206242631E-3</v>
      </c>
    </row>
    <row r="79" spans="1:23">
      <c r="A79" s="10">
        <v>45788</v>
      </c>
      <c r="D79">
        <v>3</v>
      </c>
      <c r="E79">
        <v>5</v>
      </c>
      <c r="G79">
        <v>4</v>
      </c>
      <c r="H79">
        <v>2</v>
      </c>
      <c r="I79">
        <v>2</v>
      </c>
      <c r="J79">
        <v>2</v>
      </c>
      <c r="M79" s="10">
        <f t="shared" si="34"/>
        <v>45788</v>
      </c>
      <c r="N79">
        <f>N78+B79/CleElumSpringChinook!$D$4</f>
        <v>0.84782274196030161</v>
      </c>
      <c r="O79">
        <f>O78+C79/CleElumSpringChinook!$D$5</f>
        <v>0.89154457722886127</v>
      </c>
      <c r="P79">
        <f>P78+D79/CleElumSpringChinook!$D$13</f>
        <v>1.9399313207933998E-2</v>
      </c>
      <c r="Q79">
        <f>Q78+E79/CleElumSpringChinook!$D$13</f>
        <v>3.6492235149402898E-2</v>
      </c>
      <c r="R79">
        <f>R78+F79/CleElumSpringChinook!$D$13</f>
        <v>2.1141919942596482E-2</v>
      </c>
      <c r="S79">
        <f>S78+G79/CleElumSpringChinook!$D$13</f>
        <v>1.3684588181026086E-2</v>
      </c>
      <c r="T79">
        <f>T78+H79/CleElumSpringChinook!$D$13</f>
        <v>6.9960535082773823E-3</v>
      </c>
      <c r="U79">
        <f>U78+I79/CleElumSpringChinook!$D$13</f>
        <v>5.5097124698887815E-3</v>
      </c>
      <c r="V79">
        <f t="shared" si="35"/>
        <v>1.2505765978166165E-2</v>
      </c>
      <c r="W79">
        <f>W78+J79/CleElumSpringChinook!$D$13</f>
        <v>1.3838347598790425E-3</v>
      </c>
    </row>
    <row r="80" spans="1:23">
      <c r="A80" s="10">
        <v>45789</v>
      </c>
      <c r="D80">
        <v>2</v>
      </c>
      <c r="E80">
        <v>10</v>
      </c>
      <c r="G80">
        <v>1</v>
      </c>
      <c r="H80">
        <v>2</v>
      </c>
      <c r="I80">
        <v>1</v>
      </c>
      <c r="J80">
        <v>1</v>
      </c>
      <c r="M80" s="10">
        <f t="shared" si="34"/>
        <v>45789</v>
      </c>
      <c r="N80">
        <f>N79+B80/CleElumSpringChinook!$D$4</f>
        <v>0.84782274196030161</v>
      </c>
      <c r="O80">
        <f>O79+C80/CleElumSpringChinook!$D$5</f>
        <v>0.89154457722886127</v>
      </c>
      <c r="P80">
        <f>P79+D80/CleElumSpringChinook!$D$13</f>
        <v>1.9450566347188777E-2</v>
      </c>
      <c r="Q80">
        <f>Q79+E80/CleElumSpringChinook!$D$13</f>
        <v>3.6748500845676796E-2</v>
      </c>
      <c r="R80">
        <f>R79+F80/CleElumSpringChinook!$D$13</f>
        <v>2.1141919942596482E-2</v>
      </c>
      <c r="S80">
        <f>S79+G80/CleElumSpringChinook!$D$13</f>
        <v>1.3710214750653475E-2</v>
      </c>
      <c r="T80">
        <f>T79+H80/CleElumSpringChinook!$D$13</f>
        <v>7.0473066475321613E-3</v>
      </c>
      <c r="U80">
        <f>U79+I80/CleElumSpringChinook!$D$13</f>
        <v>5.5353390395161709E-3</v>
      </c>
      <c r="V80">
        <f t="shared" si="35"/>
        <v>1.2582645687048331E-2</v>
      </c>
      <c r="W80">
        <f>W79+J80/CleElumSpringChinook!$D$13</f>
        <v>1.4094613295064322E-3</v>
      </c>
    </row>
    <row r="81" spans="1:23">
      <c r="A81" s="10">
        <v>45790</v>
      </c>
      <c r="D81">
        <v>1</v>
      </c>
      <c r="E81">
        <v>16</v>
      </c>
      <c r="I81">
        <v>1</v>
      </c>
      <c r="M81" s="10">
        <f t="shared" ref="M81:M82" si="36">A81</f>
        <v>45790</v>
      </c>
      <c r="N81">
        <f>N80+B81/CleElumSpringChinook!$D$4</f>
        <v>0.84782274196030161</v>
      </c>
      <c r="O81">
        <f>O80+C81/CleElumSpringChinook!$D$5</f>
        <v>0.89154457722886127</v>
      </c>
      <c r="P81">
        <f>P80+D81/CleElumSpringChinook!$D$13</f>
        <v>1.9476192916816168E-2</v>
      </c>
      <c r="Q81">
        <f>Q80+E81/CleElumSpringChinook!$D$13</f>
        <v>3.7158525959715027E-2</v>
      </c>
      <c r="R81">
        <f>R80+F81/CleElumSpringChinook!$D$13</f>
        <v>2.1141919942596482E-2</v>
      </c>
      <c r="S81">
        <f>S80+G81/CleElumSpringChinook!$D$13</f>
        <v>1.3710214750653475E-2</v>
      </c>
      <c r="T81">
        <f>T80+H81/CleElumSpringChinook!$D$13</f>
        <v>7.0473066475321613E-3</v>
      </c>
      <c r="U81">
        <f>U80+I81/CleElumSpringChinook!$D$13</f>
        <v>5.5609656091435604E-3</v>
      </c>
      <c r="V81">
        <f t="shared" ref="V81:V82" si="37">T81+U81</f>
        <v>1.2608272256675723E-2</v>
      </c>
      <c r="W81">
        <f>W80+J81/CleElumSpringChinook!$D$13</f>
        <v>1.4094613295064322E-3</v>
      </c>
    </row>
    <row r="82" spans="1:23">
      <c r="A82" s="10">
        <v>45791</v>
      </c>
      <c r="E82">
        <v>6</v>
      </c>
      <c r="J82">
        <v>1</v>
      </c>
      <c r="M82" s="10">
        <f t="shared" si="36"/>
        <v>45791</v>
      </c>
      <c r="N82">
        <f>N81+B82/CleElumSpringChinook!$D$4</f>
        <v>0.84782274196030161</v>
      </c>
      <c r="O82">
        <f>O81+C82/CleElumSpringChinook!$D$5</f>
        <v>0.89154457722886127</v>
      </c>
      <c r="P82">
        <f>P81+D82/CleElumSpringChinook!$D$13</f>
        <v>1.9476192916816168E-2</v>
      </c>
      <c r="Q82">
        <f>Q81+E82/CleElumSpringChinook!$D$13</f>
        <v>3.7312285377479368E-2</v>
      </c>
      <c r="R82">
        <f>R81+F82/CleElumSpringChinook!$D$13</f>
        <v>2.1141919942596482E-2</v>
      </c>
      <c r="S82">
        <f>S81+G82/CleElumSpringChinook!$D$13</f>
        <v>1.3710214750653475E-2</v>
      </c>
      <c r="T82">
        <f>T81+H82/CleElumSpringChinook!$D$13</f>
        <v>7.0473066475321613E-3</v>
      </c>
      <c r="U82">
        <f>U81+I82/CleElumSpringChinook!$D$13</f>
        <v>5.5609656091435604E-3</v>
      </c>
      <c r="V82">
        <f t="shared" si="37"/>
        <v>1.2608272256675723E-2</v>
      </c>
      <c r="W82">
        <f>W81+J82/CleElumSpringChinook!$D$13</f>
        <v>1.4350878991338219E-3</v>
      </c>
    </row>
    <row r="83" spans="1:23">
      <c r="A83" s="10">
        <v>45792</v>
      </c>
      <c r="E83">
        <v>8</v>
      </c>
      <c r="H83">
        <v>1</v>
      </c>
      <c r="M83" s="10">
        <f t="shared" ref="M83" si="38">A83</f>
        <v>45792</v>
      </c>
      <c r="N83">
        <f>N82+B83/CleElumSpringChinook!$D$4</f>
        <v>0.84782274196030161</v>
      </c>
      <c r="O83">
        <f>O82+C83/CleElumSpringChinook!$D$5</f>
        <v>0.89154457722886127</v>
      </c>
      <c r="P83">
        <f>P82+D83/CleElumSpringChinook!$D$13</f>
        <v>1.9476192916816168E-2</v>
      </c>
      <c r="Q83">
        <f>Q82+E83/CleElumSpringChinook!$D$13</f>
        <v>3.7517297934498484E-2</v>
      </c>
      <c r="R83">
        <f>R82+F83/CleElumSpringChinook!$D$13</f>
        <v>2.1141919942596482E-2</v>
      </c>
      <c r="S83">
        <f>S82+G83/CleElumSpringChinook!$D$13</f>
        <v>1.3710214750653475E-2</v>
      </c>
      <c r="T83">
        <f>T82+H83/CleElumSpringChinook!$D$13</f>
        <v>7.0729332171595508E-3</v>
      </c>
      <c r="U83">
        <f>U82+I83/CleElumSpringChinook!$D$13</f>
        <v>5.5609656091435604E-3</v>
      </c>
      <c r="V83">
        <f t="shared" ref="V83" si="39">T83+U83</f>
        <v>1.263389882630311E-2</v>
      </c>
      <c r="W83">
        <f>W82+J83/CleElumSpringChinook!$D$13</f>
        <v>1.4350878991338219E-3</v>
      </c>
    </row>
    <row r="84" spans="1:23">
      <c r="A84" s="10">
        <v>45793</v>
      </c>
      <c r="D84">
        <v>2</v>
      </c>
      <c r="E84">
        <v>6</v>
      </c>
      <c r="M84" s="10">
        <f t="shared" ref="M84:M87" si="40">A84</f>
        <v>45793</v>
      </c>
      <c r="N84">
        <f>N83+B84/CleElumSpringChinook!$D$4</f>
        <v>0.84782274196030161</v>
      </c>
      <c r="O84">
        <f>O83+C84/CleElumSpringChinook!$D$5</f>
        <v>0.89154457722886127</v>
      </c>
      <c r="P84">
        <f>P83+D84/CleElumSpringChinook!$D$13</f>
        <v>1.9527446056070947E-2</v>
      </c>
      <c r="Q84">
        <f>Q83+E84/CleElumSpringChinook!$D$13</f>
        <v>3.7671057352262824E-2</v>
      </c>
      <c r="R84">
        <f>R83+F84/CleElumSpringChinook!$D$13</f>
        <v>2.1141919942596482E-2</v>
      </c>
      <c r="S84">
        <f>S83+G84/CleElumSpringChinook!$D$13</f>
        <v>1.3710214750653475E-2</v>
      </c>
      <c r="T84">
        <f>T83+H84/CleElumSpringChinook!$D$13</f>
        <v>7.0729332171595508E-3</v>
      </c>
      <c r="U84">
        <f>U83+I84/CleElumSpringChinook!$D$13</f>
        <v>5.5609656091435604E-3</v>
      </c>
      <c r="V84">
        <f t="shared" ref="V84:V87" si="41">T84+U84</f>
        <v>1.263389882630311E-2</v>
      </c>
      <c r="W84">
        <f>W83+J84/CleElumSpringChinook!$D$13</f>
        <v>1.4350878991338219E-3</v>
      </c>
    </row>
    <row r="85" spans="1:23">
      <c r="A85" s="10">
        <v>45794</v>
      </c>
      <c r="D85">
        <v>1</v>
      </c>
      <c r="E85">
        <v>6</v>
      </c>
      <c r="G85">
        <v>1</v>
      </c>
      <c r="M85" s="10">
        <f t="shared" si="40"/>
        <v>45794</v>
      </c>
      <c r="N85">
        <f>N84+B85/CleElumSpringChinook!$D$4</f>
        <v>0.84782274196030161</v>
      </c>
      <c r="O85">
        <f>O84+C85/CleElumSpringChinook!$D$5</f>
        <v>0.89154457722886127</v>
      </c>
      <c r="P85">
        <f>P84+D85/CleElumSpringChinook!$D$13</f>
        <v>1.9553072625698338E-2</v>
      </c>
      <c r="Q85">
        <f>Q84+E85/CleElumSpringChinook!$D$13</f>
        <v>3.7824816770027164E-2</v>
      </c>
      <c r="R85">
        <f>R84+F85/CleElumSpringChinook!$D$13</f>
        <v>2.1141919942596482E-2</v>
      </c>
      <c r="S85">
        <f>S84+G85/CleElumSpringChinook!$D$13</f>
        <v>1.3735841320280865E-2</v>
      </c>
      <c r="T85">
        <f>T84+H85/CleElumSpringChinook!$D$13</f>
        <v>7.0729332171595508E-3</v>
      </c>
      <c r="U85">
        <f>U84+I85/CleElumSpringChinook!$D$13</f>
        <v>5.5609656091435604E-3</v>
      </c>
      <c r="V85">
        <f t="shared" si="41"/>
        <v>1.263389882630311E-2</v>
      </c>
      <c r="W85">
        <f>W84+J85/CleElumSpringChinook!$D$13</f>
        <v>1.4350878991338219E-3</v>
      </c>
    </row>
    <row r="86" spans="1:23">
      <c r="A86" s="10">
        <v>45795</v>
      </c>
      <c r="E86">
        <v>7</v>
      </c>
      <c r="M86" s="10">
        <f t="shared" si="40"/>
        <v>45795</v>
      </c>
      <c r="N86">
        <f>N85+B86/CleElumSpringChinook!$D$4</f>
        <v>0.84782274196030161</v>
      </c>
      <c r="O86">
        <f>O85+C86/CleElumSpringChinook!$D$5</f>
        <v>0.89154457722886127</v>
      </c>
      <c r="P86">
        <f>P85+D86/CleElumSpringChinook!$D$13</f>
        <v>1.9553072625698338E-2</v>
      </c>
      <c r="Q86">
        <f>Q85+E86/CleElumSpringChinook!$D$13</f>
        <v>3.8004202757418892E-2</v>
      </c>
      <c r="R86">
        <f>R85+F86/CleElumSpringChinook!$D$13</f>
        <v>2.1141919942596482E-2</v>
      </c>
      <c r="S86">
        <f>S85+G86/CleElumSpringChinook!$D$13</f>
        <v>1.3735841320280865E-2</v>
      </c>
      <c r="T86">
        <f>T85+H86/CleElumSpringChinook!$D$13</f>
        <v>7.0729332171595508E-3</v>
      </c>
      <c r="U86">
        <f>U85+I86/CleElumSpringChinook!$D$13</f>
        <v>5.5609656091435604E-3</v>
      </c>
      <c r="V86">
        <f t="shared" si="41"/>
        <v>1.263389882630311E-2</v>
      </c>
      <c r="W86">
        <f>W85+J86/CleElumSpringChinook!$D$13</f>
        <v>1.4350878991338219E-3</v>
      </c>
    </row>
    <row r="87" spans="1:23">
      <c r="A87" s="10">
        <v>45796</v>
      </c>
      <c r="E87">
        <v>7</v>
      </c>
      <c r="M87" s="10">
        <f t="shared" si="40"/>
        <v>45796</v>
      </c>
      <c r="N87">
        <f>N86+B87/CleElumSpringChinook!$D$4</f>
        <v>0.84782274196030161</v>
      </c>
      <c r="O87">
        <f>O86+C87/CleElumSpringChinook!$D$5</f>
        <v>0.89154457722886127</v>
      </c>
      <c r="P87">
        <f>P86+D87/CleElumSpringChinook!$D$13</f>
        <v>1.9553072625698338E-2</v>
      </c>
      <c r="Q87">
        <f>Q86+E87/CleElumSpringChinook!$D$13</f>
        <v>3.818358874481062E-2</v>
      </c>
      <c r="R87">
        <f>R86+F87/CleElumSpringChinook!$D$13</f>
        <v>2.1141919942596482E-2</v>
      </c>
      <c r="S87">
        <f>S86+G87/CleElumSpringChinook!$D$13</f>
        <v>1.3735841320280865E-2</v>
      </c>
      <c r="T87">
        <f>T86+H87/CleElumSpringChinook!$D$13</f>
        <v>7.0729332171595508E-3</v>
      </c>
      <c r="U87">
        <f>U86+I87/CleElumSpringChinook!$D$13</f>
        <v>5.5609656091435604E-3</v>
      </c>
      <c r="V87">
        <f t="shared" si="41"/>
        <v>1.263389882630311E-2</v>
      </c>
      <c r="W87">
        <f>W86+J87/CleElumSpringChinook!$D$13</f>
        <v>1.4350878991338219E-3</v>
      </c>
    </row>
    <row r="88" spans="1:23">
      <c r="A88" s="10">
        <v>45797</v>
      </c>
      <c r="E88">
        <v>3</v>
      </c>
      <c r="G88">
        <v>1</v>
      </c>
      <c r="M88" s="10">
        <f t="shared" ref="M88:M89" si="42">A88</f>
        <v>45797</v>
      </c>
      <c r="N88">
        <f>N87+B88/CleElumSpringChinook!$D$4</f>
        <v>0.84782274196030161</v>
      </c>
      <c r="O88">
        <f>O87+C88/CleElumSpringChinook!$D$5</f>
        <v>0.89154457722886127</v>
      </c>
      <c r="P88">
        <f>P87+D88/CleElumSpringChinook!$D$13</f>
        <v>1.9553072625698338E-2</v>
      </c>
      <c r="Q88">
        <f>Q87+E88/CleElumSpringChinook!$D$13</f>
        <v>3.8260468453692791E-2</v>
      </c>
      <c r="R88">
        <f>R87+F88/CleElumSpringChinook!$D$13</f>
        <v>2.1141919942596482E-2</v>
      </c>
      <c r="S88">
        <f>S87+G88/CleElumSpringChinook!$D$13</f>
        <v>1.3761467889908254E-2</v>
      </c>
      <c r="T88">
        <f>T87+H88/CleElumSpringChinook!$D$13</f>
        <v>7.0729332171595508E-3</v>
      </c>
      <c r="U88">
        <f>U87+I88/CleElumSpringChinook!$D$13</f>
        <v>5.5609656091435604E-3</v>
      </c>
      <c r="V88">
        <f t="shared" ref="V88:V89" si="43">T88+U88</f>
        <v>1.263389882630311E-2</v>
      </c>
      <c r="W88">
        <f>W87+J88/CleElumSpringChinook!$D$13</f>
        <v>1.4350878991338219E-3</v>
      </c>
    </row>
    <row r="89" spans="1:23">
      <c r="A89" s="10">
        <v>45798</v>
      </c>
      <c r="E89">
        <v>1</v>
      </c>
      <c r="M89" s="10">
        <f t="shared" si="42"/>
        <v>45798</v>
      </c>
      <c r="N89">
        <f>N88+B89/CleElumSpringChinook!$D$4</f>
        <v>0.84782274196030161</v>
      </c>
      <c r="O89">
        <f>O88+C89/CleElumSpringChinook!$D$5</f>
        <v>0.89154457722886127</v>
      </c>
      <c r="P89">
        <f>P88+D89/CleElumSpringChinook!$D$13</f>
        <v>1.9553072625698338E-2</v>
      </c>
      <c r="Q89">
        <f>Q88+E89/CleElumSpringChinook!$D$13</f>
        <v>3.8286095023320178E-2</v>
      </c>
      <c r="R89">
        <f>R88+F89/CleElumSpringChinook!$D$13</f>
        <v>2.1141919942596482E-2</v>
      </c>
      <c r="S89">
        <f>S88+G89/CleElumSpringChinook!$D$13</f>
        <v>1.3761467889908254E-2</v>
      </c>
      <c r="T89">
        <f>T88+H89/CleElumSpringChinook!$D$13</f>
        <v>7.0729332171595508E-3</v>
      </c>
      <c r="U89">
        <f>U88+I89/CleElumSpringChinook!$D$13</f>
        <v>5.5609656091435604E-3</v>
      </c>
      <c r="V89">
        <f t="shared" si="43"/>
        <v>1.263389882630311E-2</v>
      </c>
      <c r="W89">
        <f>W88+J89/CleElumSpringChinook!$D$13</f>
        <v>1.4350878991338219E-3</v>
      </c>
    </row>
    <row r="90" spans="1:23">
      <c r="A90" s="10">
        <v>45799</v>
      </c>
      <c r="E90">
        <v>3</v>
      </c>
      <c r="M90" s="10">
        <f t="shared" ref="M90:M91" si="44">A90</f>
        <v>45799</v>
      </c>
      <c r="N90">
        <f>N89+B90/CleElumSpringChinook!$D$4</f>
        <v>0.84782274196030161</v>
      </c>
      <c r="O90">
        <f>O89+C90/CleElumSpringChinook!$D$5</f>
        <v>0.89154457722886127</v>
      </c>
      <c r="P90">
        <f>P89+D90/CleElumSpringChinook!$D$13</f>
        <v>1.9553072625698338E-2</v>
      </c>
      <c r="Q90">
        <f>Q89+E90/CleElumSpringChinook!$D$13</f>
        <v>3.8362974732202348E-2</v>
      </c>
      <c r="R90">
        <f>R89+F90/CleElumSpringChinook!$D$13</f>
        <v>2.1141919942596482E-2</v>
      </c>
      <c r="S90">
        <f>S89+G90/CleElumSpringChinook!$D$13</f>
        <v>1.3761467889908254E-2</v>
      </c>
      <c r="T90">
        <f>T89+H90/CleElumSpringChinook!$D$13</f>
        <v>7.0729332171595508E-3</v>
      </c>
      <c r="U90">
        <f>U89+I90/CleElumSpringChinook!$D$13</f>
        <v>5.5609656091435604E-3</v>
      </c>
      <c r="V90">
        <f t="shared" ref="V90:V91" si="45">T90+U90</f>
        <v>1.263389882630311E-2</v>
      </c>
      <c r="W90">
        <f>W89+J90/CleElumSpringChinook!$D$13</f>
        <v>1.4350878991338219E-3</v>
      </c>
    </row>
    <row r="91" spans="1:23">
      <c r="A91" s="10">
        <v>45800</v>
      </c>
      <c r="E91">
        <v>3</v>
      </c>
      <c r="M91" s="10">
        <f t="shared" si="44"/>
        <v>45800</v>
      </c>
      <c r="N91">
        <f>N90+B91/CleElumSpringChinook!$D$4</f>
        <v>0.84782274196030161</v>
      </c>
      <c r="O91">
        <f>O90+C91/CleElumSpringChinook!$D$5</f>
        <v>0.89154457722886127</v>
      </c>
      <c r="P91">
        <f>P90+D91/CleElumSpringChinook!$D$13</f>
        <v>1.9553072625698338E-2</v>
      </c>
      <c r="Q91">
        <f>Q90+E91/CleElumSpringChinook!$D$13</f>
        <v>3.8439854441084519E-2</v>
      </c>
      <c r="R91">
        <f>R90+F91/CleElumSpringChinook!$D$13</f>
        <v>2.1141919942596482E-2</v>
      </c>
      <c r="S91">
        <f>S90+G91/CleElumSpringChinook!$D$13</f>
        <v>1.3761467889908254E-2</v>
      </c>
      <c r="T91">
        <f>T90+H91/CleElumSpringChinook!$D$13</f>
        <v>7.0729332171595508E-3</v>
      </c>
      <c r="U91">
        <f>U90+I91/CleElumSpringChinook!$D$13</f>
        <v>5.5609656091435604E-3</v>
      </c>
      <c r="V91">
        <f t="shared" si="45"/>
        <v>1.263389882630311E-2</v>
      </c>
      <c r="W91">
        <f>W90+J91/CleElumSpringChinook!$D$13</f>
        <v>1.4350878991338219E-3</v>
      </c>
    </row>
    <row r="92" spans="1:23">
      <c r="A92" s="10">
        <v>45801</v>
      </c>
      <c r="E92">
        <v>1</v>
      </c>
      <c r="M92" s="10">
        <f t="shared" ref="M92:M94" si="46">A92</f>
        <v>45801</v>
      </c>
      <c r="N92">
        <f>N91+B92/CleElumSpringChinook!$D$4</f>
        <v>0.84782274196030161</v>
      </c>
      <c r="O92">
        <f>O91+C92/CleElumSpringChinook!$D$5</f>
        <v>0.89154457722886127</v>
      </c>
      <c r="P92">
        <f>P91+D92/CleElumSpringChinook!$D$13</f>
        <v>1.9553072625698338E-2</v>
      </c>
      <c r="Q92">
        <f>Q91+E92/CleElumSpringChinook!$D$13</f>
        <v>3.8465481010711906E-2</v>
      </c>
      <c r="R92">
        <f>R91+F92/CleElumSpringChinook!$D$13</f>
        <v>2.1141919942596482E-2</v>
      </c>
      <c r="S92">
        <f>S91+G92/CleElumSpringChinook!$D$13</f>
        <v>1.3761467889908254E-2</v>
      </c>
      <c r="T92">
        <f>T91+H92/CleElumSpringChinook!$D$13</f>
        <v>7.0729332171595508E-3</v>
      </c>
      <c r="U92">
        <f>U91+I92/CleElumSpringChinook!$D$13</f>
        <v>5.5609656091435604E-3</v>
      </c>
      <c r="V92">
        <f t="shared" ref="V92:V94" si="47">T92+U92</f>
        <v>1.263389882630311E-2</v>
      </c>
      <c r="W92">
        <f>W91+J92/CleElumSpringChinook!$D$13</f>
        <v>1.4350878991338219E-3</v>
      </c>
    </row>
    <row r="93" spans="1:23">
      <c r="A93" s="10">
        <v>45802</v>
      </c>
      <c r="E93">
        <v>1</v>
      </c>
      <c r="F93">
        <v>1</v>
      </c>
      <c r="M93" s="10">
        <f t="shared" si="46"/>
        <v>45802</v>
      </c>
      <c r="N93">
        <f>N92+B93/CleElumSpringChinook!$D$4</f>
        <v>0.84782274196030161</v>
      </c>
      <c r="O93">
        <f>O92+C93/CleElumSpringChinook!$D$5</f>
        <v>0.89154457722886127</v>
      </c>
      <c r="P93">
        <f>P92+D93/CleElumSpringChinook!$D$13</f>
        <v>1.9553072625698338E-2</v>
      </c>
      <c r="Q93">
        <f>Q92+E93/CleElumSpringChinook!$D$13</f>
        <v>3.8491107580339294E-2</v>
      </c>
      <c r="R93">
        <f>R92+F93/CleElumSpringChinook!$D$13</f>
        <v>2.1167546512223873E-2</v>
      </c>
      <c r="S93">
        <f>S92+G93/CleElumSpringChinook!$D$13</f>
        <v>1.3761467889908254E-2</v>
      </c>
      <c r="T93">
        <f>T92+H93/CleElumSpringChinook!$D$13</f>
        <v>7.0729332171595508E-3</v>
      </c>
      <c r="U93">
        <f>U92+I93/CleElumSpringChinook!$D$13</f>
        <v>5.5609656091435604E-3</v>
      </c>
      <c r="V93">
        <f t="shared" si="47"/>
        <v>1.263389882630311E-2</v>
      </c>
      <c r="W93">
        <f>W92+J93/CleElumSpringChinook!$D$13</f>
        <v>1.4350878991338219E-3</v>
      </c>
    </row>
    <row r="94" spans="1:23">
      <c r="A94" s="10">
        <v>45803</v>
      </c>
      <c r="M94" s="10">
        <f t="shared" si="46"/>
        <v>45803</v>
      </c>
      <c r="N94">
        <f>N93+B94/CleElumSpringChinook!$D$4</f>
        <v>0.84782274196030161</v>
      </c>
      <c r="O94">
        <f>O93+C94/CleElumSpringChinook!$D$5</f>
        <v>0.89154457722886127</v>
      </c>
      <c r="P94">
        <f>P93+D94/CleElumSpringChinook!$D$13</f>
        <v>1.9553072625698338E-2</v>
      </c>
      <c r="Q94">
        <f>Q93+E94/CleElumSpringChinook!$D$13</f>
        <v>3.8491107580339294E-2</v>
      </c>
      <c r="R94">
        <f>R93+F94/CleElumSpringChinook!$D$13</f>
        <v>2.1167546512223873E-2</v>
      </c>
      <c r="S94">
        <f>S93+G94/CleElumSpringChinook!$D$13</f>
        <v>1.3761467889908254E-2</v>
      </c>
      <c r="T94">
        <f>T93+H94/CleElumSpringChinook!$D$13</f>
        <v>7.0729332171595508E-3</v>
      </c>
      <c r="U94">
        <f>U93+I94/CleElumSpringChinook!$D$13</f>
        <v>5.5609656091435604E-3</v>
      </c>
      <c r="V94">
        <f t="shared" si="47"/>
        <v>1.263389882630311E-2</v>
      </c>
      <c r="W94">
        <f>W93+J94/CleElumSpringChinook!$D$13</f>
        <v>1.4350878991338219E-3</v>
      </c>
    </row>
    <row r="95" spans="1:23">
      <c r="A95" s="10">
        <v>45804</v>
      </c>
      <c r="E95">
        <v>1</v>
      </c>
      <c r="M95" s="10">
        <f t="shared" ref="M95:M97" si="48">A95</f>
        <v>45804</v>
      </c>
      <c r="N95">
        <f>N94+B95/CleElumSpringChinook!$D$4</f>
        <v>0.84782274196030161</v>
      </c>
      <c r="O95">
        <f>O94+C95/CleElumSpringChinook!$D$5</f>
        <v>0.89154457722886127</v>
      </c>
      <c r="P95">
        <f>P94+D95/CleElumSpringChinook!$D$13</f>
        <v>1.9553072625698338E-2</v>
      </c>
      <c r="Q95">
        <f>Q94+E95/CleElumSpringChinook!$D$13</f>
        <v>3.8516734149966682E-2</v>
      </c>
      <c r="R95">
        <f>R94+F95/CleElumSpringChinook!$D$13</f>
        <v>2.1167546512223873E-2</v>
      </c>
      <c r="S95">
        <f>S94+G95/CleElumSpringChinook!$D$13</f>
        <v>1.3761467889908254E-2</v>
      </c>
      <c r="T95">
        <f>T94+H95/CleElumSpringChinook!$D$13</f>
        <v>7.0729332171595508E-3</v>
      </c>
      <c r="U95">
        <f>U94+I95/CleElumSpringChinook!$D$13</f>
        <v>5.5609656091435604E-3</v>
      </c>
      <c r="V95">
        <f t="shared" ref="V95:V97" si="49">T95+U95</f>
        <v>1.263389882630311E-2</v>
      </c>
      <c r="W95">
        <f>W94+J95/CleElumSpringChinook!$D$13</f>
        <v>1.4350878991338219E-3</v>
      </c>
    </row>
    <row r="96" spans="1:23">
      <c r="A96" s="10">
        <v>45805</v>
      </c>
      <c r="D96">
        <v>1</v>
      </c>
      <c r="I96">
        <v>1</v>
      </c>
      <c r="J96">
        <v>1</v>
      </c>
      <c r="M96" s="10">
        <f t="shared" si="48"/>
        <v>45805</v>
      </c>
      <c r="N96">
        <f>N95+B96/CleElumSpringChinook!$D$4</f>
        <v>0.84782274196030161</v>
      </c>
      <c r="O96">
        <f>O95+C96/CleElumSpringChinook!$D$5</f>
        <v>0.89154457722886127</v>
      </c>
      <c r="P96">
        <f>P95+D96/CleElumSpringChinook!$D$13</f>
        <v>1.9578699195325729E-2</v>
      </c>
      <c r="Q96">
        <f>Q95+E96/CleElumSpringChinook!$D$13</f>
        <v>3.8516734149966682E-2</v>
      </c>
      <c r="R96">
        <f>R95+F96/CleElumSpringChinook!$D$13</f>
        <v>2.1167546512223873E-2</v>
      </c>
      <c r="S96">
        <f>S95+G96/CleElumSpringChinook!$D$13</f>
        <v>1.3761467889908254E-2</v>
      </c>
      <c r="T96">
        <f>T95+H96/CleElumSpringChinook!$D$13</f>
        <v>7.0729332171595508E-3</v>
      </c>
      <c r="U96">
        <f>U95+I96/CleElumSpringChinook!$D$13</f>
        <v>5.5865921787709499E-3</v>
      </c>
      <c r="V96">
        <f t="shared" si="49"/>
        <v>1.2659525395930502E-2</v>
      </c>
      <c r="W96">
        <f>W95+J96/CleElumSpringChinook!$D$13</f>
        <v>1.4607144687612116E-3</v>
      </c>
    </row>
    <row r="97" spans="1:23">
      <c r="A97" s="10">
        <v>45806</v>
      </c>
      <c r="M97" s="10">
        <f t="shared" si="48"/>
        <v>45806</v>
      </c>
      <c r="N97">
        <f>N96+B97/CleElumSpringChinook!$D$4</f>
        <v>0.84782274196030161</v>
      </c>
      <c r="O97">
        <f>O96+C97/CleElumSpringChinook!$D$5</f>
        <v>0.89154457722886127</v>
      </c>
      <c r="P97">
        <f>P96+D97/CleElumSpringChinook!$D$13</f>
        <v>1.9578699195325729E-2</v>
      </c>
      <c r="Q97">
        <f>Q96+E97/CleElumSpringChinook!$D$13</f>
        <v>3.8516734149966682E-2</v>
      </c>
      <c r="R97">
        <f>R96+F97/CleElumSpringChinook!$D$13</f>
        <v>2.1167546512223873E-2</v>
      </c>
      <c r="S97">
        <f>S96+G97/CleElumSpringChinook!$D$13</f>
        <v>1.3761467889908254E-2</v>
      </c>
      <c r="T97">
        <f>T96+H97/CleElumSpringChinook!$D$13</f>
        <v>7.0729332171595508E-3</v>
      </c>
      <c r="U97">
        <f>U96+I97/CleElumSpringChinook!$D$13</f>
        <v>5.5865921787709499E-3</v>
      </c>
      <c r="V97">
        <f t="shared" si="49"/>
        <v>1.2659525395930502E-2</v>
      </c>
      <c r="W97">
        <f>W96+J97/CleElumSpringChinook!$D$13</f>
        <v>1.4607144687612116E-3</v>
      </c>
    </row>
    <row r="98" spans="1:23">
      <c r="A98" s="10">
        <v>45810</v>
      </c>
      <c r="E98">
        <v>1</v>
      </c>
      <c r="M98" s="10">
        <f t="shared" ref="M98:M99" si="50">A98</f>
        <v>45810</v>
      </c>
      <c r="N98">
        <f>N97+B98/CleElumSpringChinook!$D$4</f>
        <v>0.84782274196030161</v>
      </c>
      <c r="O98">
        <f>O97+C98/CleElumSpringChinook!$D$5</f>
        <v>0.89154457722886127</v>
      </c>
      <c r="P98">
        <f>P97+D98/CleElumSpringChinook!$D$13</f>
        <v>1.9578699195325729E-2</v>
      </c>
      <c r="Q98">
        <f>Q97+E98/CleElumSpringChinook!$D$13</f>
        <v>3.854236071959407E-2</v>
      </c>
      <c r="R98">
        <f>R97+F98/CleElumSpringChinook!$D$13</f>
        <v>2.1167546512223873E-2</v>
      </c>
      <c r="S98">
        <f>S97+G98/CleElumSpringChinook!$D$13</f>
        <v>1.3761467889908254E-2</v>
      </c>
      <c r="T98">
        <f>T97+H98/CleElumSpringChinook!$D$13</f>
        <v>7.0729332171595508E-3</v>
      </c>
      <c r="U98">
        <f>U97+I98/CleElumSpringChinook!$D$13</f>
        <v>5.5865921787709499E-3</v>
      </c>
      <c r="V98">
        <f t="shared" ref="V98:V99" si="51">T98+U98</f>
        <v>1.2659525395930502E-2</v>
      </c>
      <c r="W98">
        <f>W97+J98/CleElumSpringChinook!$D$13</f>
        <v>1.4607144687612116E-3</v>
      </c>
    </row>
    <row r="99" spans="1:23">
      <c r="A99" s="10">
        <v>45811</v>
      </c>
      <c r="M99" s="10">
        <f t="shared" si="50"/>
        <v>45811</v>
      </c>
      <c r="N99">
        <f>N98+B99/CleElumSpringChinook!$D$4</f>
        <v>0.84782274196030161</v>
      </c>
      <c r="O99">
        <f>O98+C99/CleElumSpringChinook!$D$5</f>
        <v>0.89154457722886127</v>
      </c>
      <c r="P99">
        <f>P98+D99/CleElumSpringChinook!$D$13</f>
        <v>1.9578699195325729E-2</v>
      </c>
      <c r="Q99">
        <f>Q98+E99/CleElumSpringChinook!$D$13</f>
        <v>3.854236071959407E-2</v>
      </c>
      <c r="R99">
        <f>R98+F99/CleElumSpringChinook!$D$13</f>
        <v>2.1167546512223873E-2</v>
      </c>
      <c r="S99">
        <f>S98+G99/CleElumSpringChinook!$D$13</f>
        <v>1.3761467889908254E-2</v>
      </c>
      <c r="T99">
        <f>T98+H99/CleElumSpringChinook!$D$13</f>
        <v>7.0729332171595508E-3</v>
      </c>
      <c r="U99">
        <f>U98+I99/CleElumSpringChinook!$D$13</f>
        <v>5.5865921787709499E-3</v>
      </c>
      <c r="V99">
        <f t="shared" si="51"/>
        <v>1.2659525395930502E-2</v>
      </c>
      <c r="W99">
        <f>W98+J99/CleElumSpringChinook!$D$13</f>
        <v>1.4607144687612116E-3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256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256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 t="str">
        <f t="shared" si="1"/>
        <v>JDJ</v>
      </c>
      <c r="AF2" s="6" t="str">
        <f t="shared" si="1"/>
        <v>B2J</v>
      </c>
      <c r="AG2" s="6" t="str">
        <f t="shared" si="1"/>
        <v>BCC</v>
      </c>
    </row>
    <row r="3" spans="1:33" ht="15" customHeight="1">
      <c r="A3" t="s">
        <v>273</v>
      </c>
      <c r="B3" t="s">
        <v>274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>
        <f t="shared" si="3"/>
        <v>2.8571428571428571E-2</v>
      </c>
      <c r="AG3" s="7" t="str">
        <f t="shared" si="3"/>
        <v/>
      </c>
    </row>
    <row r="4" spans="1:33" ht="15" customHeight="1">
      <c r="A4" t="s">
        <v>273</v>
      </c>
      <c r="B4" t="s">
        <v>274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2</v>
      </c>
      <c r="N4" s="4">
        <v>10</v>
      </c>
      <c r="O4" s="4">
        <v>1</v>
      </c>
      <c r="P4" s="4"/>
      <c r="Q4" s="4">
        <v>1</v>
      </c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6.3492063492063492E-3</v>
      </c>
      <c r="AC4" s="7">
        <f t="shared" ref="AC4:AC36" si="12">IF(N4=0,"",N4/$E4)</f>
        <v>3.1746031746031744E-2</v>
      </c>
      <c r="AD4" s="7">
        <f t="shared" ref="AD4:AD36" si="13">IF(O4=0,"",O4/$E4)</f>
        <v>3.1746031746031746E-3</v>
      </c>
      <c r="AE4" s="7" t="str">
        <f t="shared" ref="AE4:AE36" si="14">IF(P4=0,"",P4/$E4)</f>
        <v/>
      </c>
      <c r="AF4" s="7">
        <f t="shared" ref="AF4:AF36" si="15">IF(Q4=0,"",Q4/$E4)</f>
        <v>3.1746031746031746E-3</v>
      </c>
      <c r="AG4" s="7" t="str">
        <f t="shared" ref="AG4:AG36" si="16">IF(R4=0,"",R4/$E4)</f>
        <v/>
      </c>
    </row>
    <row r="5" spans="1:33" ht="15" customHeight="1">
      <c r="A5" t="s">
        <v>273</v>
      </c>
      <c r="B5" t="s">
        <v>274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>
        <v>1</v>
      </c>
      <c r="N5" s="4">
        <v>9</v>
      </c>
      <c r="O5" s="4">
        <v>6</v>
      </c>
      <c r="P5" s="4">
        <v>1</v>
      </c>
      <c r="Q5" s="4">
        <v>1</v>
      </c>
      <c r="R5" s="4">
        <v>1</v>
      </c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>
        <f t="shared" si="11"/>
        <v>6.024096385542169E-3</v>
      </c>
      <c r="AC5" s="7">
        <f t="shared" si="12"/>
        <v>5.4216867469879519E-2</v>
      </c>
      <c r="AD5" s="7">
        <f t="shared" si="13"/>
        <v>3.614457831325301E-2</v>
      </c>
      <c r="AE5" s="7">
        <f t="shared" si="14"/>
        <v>6.024096385542169E-3</v>
      </c>
      <c r="AF5" s="7">
        <f t="shared" si="15"/>
        <v>6.024096385542169E-3</v>
      </c>
      <c r="AG5" s="7">
        <f t="shared" si="16"/>
        <v>6.024096385542169E-3</v>
      </c>
    </row>
    <row r="6" spans="1:33" ht="15" customHeight="1">
      <c r="A6" t="s">
        <v>273</v>
      </c>
      <c r="B6" t="s">
        <v>274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>
        <v>1</v>
      </c>
      <c r="N6" s="4">
        <v>6</v>
      </c>
      <c r="O6" s="4">
        <v>2</v>
      </c>
      <c r="P6" s="4"/>
      <c r="Q6" s="4">
        <v>1</v>
      </c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>
        <f t="shared" si="11"/>
        <v>4.6728971962616819E-3</v>
      </c>
      <c r="AC6" s="7">
        <f t="shared" si="12"/>
        <v>2.8037383177570093E-2</v>
      </c>
      <c r="AD6" s="7">
        <f t="shared" si="13"/>
        <v>9.3457943925233638E-3</v>
      </c>
      <c r="AE6" s="7" t="str">
        <f t="shared" si="14"/>
        <v/>
      </c>
      <c r="AF6" s="7">
        <f t="shared" si="15"/>
        <v>4.6728971962616819E-3</v>
      </c>
      <c r="AG6" s="7" t="str">
        <f t="shared" si="16"/>
        <v/>
      </c>
    </row>
    <row r="7" spans="1:33" ht="15" customHeight="1">
      <c r="A7" t="s">
        <v>273</v>
      </c>
      <c r="B7" t="s">
        <v>274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>
        <v>1</v>
      </c>
      <c r="N7" s="4">
        <v>2</v>
      </c>
      <c r="O7" s="4">
        <v>1</v>
      </c>
      <c r="P7" s="4"/>
      <c r="Q7" s="4">
        <v>1</v>
      </c>
      <c r="R7" s="4">
        <v>1</v>
      </c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>
        <f t="shared" si="11"/>
        <v>1.020408163265306E-2</v>
      </c>
      <c r="AC7" s="7">
        <f t="shared" si="12"/>
        <v>2.0408163265306121E-2</v>
      </c>
      <c r="AD7" s="7">
        <f t="shared" si="13"/>
        <v>1.020408163265306E-2</v>
      </c>
      <c r="AE7" s="7" t="str">
        <f t="shared" si="14"/>
        <v/>
      </c>
      <c r="AF7" s="7">
        <f t="shared" si="15"/>
        <v>1.020408163265306E-2</v>
      </c>
      <c r="AG7" s="7">
        <f t="shared" si="16"/>
        <v>1.020408163265306E-2</v>
      </c>
    </row>
    <row r="8" spans="1:33" ht="15" customHeight="1">
      <c r="A8" t="s">
        <v>273</v>
      </c>
      <c r="B8" t="s">
        <v>274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273</v>
      </c>
      <c r="B9" t="s">
        <v>274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>
        <v>1</v>
      </c>
      <c r="N9" s="4">
        <v>4</v>
      </c>
      <c r="O9" s="4">
        <v>1</v>
      </c>
      <c r="P9" s="4">
        <v>2</v>
      </c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>
        <f t="shared" si="11"/>
        <v>5.8823529411764705E-3</v>
      </c>
      <c r="AC9" s="7">
        <f t="shared" si="12"/>
        <v>2.3529411764705882E-2</v>
      </c>
      <c r="AD9" s="7">
        <f t="shared" si="13"/>
        <v>5.8823529411764705E-3</v>
      </c>
      <c r="AE9" s="7">
        <f t="shared" si="14"/>
        <v>1.1764705882352941E-2</v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273</v>
      </c>
      <c r="B10" t="s">
        <v>274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>
        <v>1</v>
      </c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>
        <f t="shared" si="15"/>
        <v>2.2727272727272728E-2</v>
      </c>
      <c r="AG10" s="7" t="str">
        <f t="shared" si="16"/>
        <v/>
      </c>
    </row>
    <row r="11" spans="1:33" ht="15" customHeight="1">
      <c r="A11" t="s">
        <v>273</v>
      </c>
      <c r="B11" t="s">
        <v>274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>
        <f t="shared" si="14"/>
        <v>9.1743119266055051E-3</v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273</v>
      </c>
      <c r="B12" t="s">
        <v>274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7</v>
      </c>
      <c r="O12" s="4">
        <v>1</v>
      </c>
      <c r="P12" s="4">
        <v>1</v>
      </c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5.5118110236220472E-2</v>
      </c>
      <c r="AD12" s="7">
        <f t="shared" si="13"/>
        <v>7.874015748031496E-3</v>
      </c>
      <c r="AE12" s="7">
        <f t="shared" si="14"/>
        <v>7.874015748031496E-3</v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273</v>
      </c>
      <c r="B13" t="s">
        <v>274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>
        <v>1</v>
      </c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>
        <f t="shared" si="15"/>
        <v>1.1363636363636364E-2</v>
      </c>
      <c r="AG13" s="7" t="str">
        <f t="shared" si="16"/>
        <v/>
      </c>
    </row>
    <row r="14" spans="1:33" ht="15" customHeight="1">
      <c r="A14" t="s">
        <v>273</v>
      </c>
      <c r="B14" t="s">
        <v>274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>
        <v>1</v>
      </c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>
        <f t="shared" si="14"/>
        <v>1.1627906976744186E-2</v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273</v>
      </c>
      <c r="B15" t="s">
        <v>274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>
        <v>1</v>
      </c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>
        <f t="shared" si="16"/>
        <v>8.4745762711864406E-3</v>
      </c>
    </row>
    <row r="16" spans="1:33" ht="15" customHeight="1">
      <c r="A16" t="s">
        <v>273</v>
      </c>
      <c r="B16" t="s">
        <v>274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2</v>
      </c>
      <c r="P16" s="4"/>
      <c r="Q16" s="4"/>
      <c r="R16" s="4">
        <v>3</v>
      </c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1.3333333333333334E-2</v>
      </c>
      <c r="AE16" s="7" t="str">
        <f t="shared" si="14"/>
        <v/>
      </c>
      <c r="AF16" s="7" t="str">
        <f t="shared" si="15"/>
        <v/>
      </c>
      <c r="AG16" s="7">
        <f t="shared" si="16"/>
        <v>0.02</v>
      </c>
    </row>
    <row r="17" spans="1:33" ht="15" customHeight="1">
      <c r="A17" t="s">
        <v>273</v>
      </c>
      <c r="B17" t="s">
        <v>274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>
        <v>1</v>
      </c>
      <c r="R17" s="4">
        <v>1</v>
      </c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>
        <f t="shared" si="15"/>
        <v>8.2644628099173556E-3</v>
      </c>
      <c r="AG17" s="7">
        <f t="shared" si="16"/>
        <v>8.2644628099173556E-3</v>
      </c>
    </row>
    <row r="18" spans="1:33" ht="15" customHeight="1">
      <c r="A18" t="s">
        <v>273</v>
      </c>
      <c r="B18" t="s">
        <v>274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4</v>
      </c>
      <c r="O18" s="4">
        <v>1</v>
      </c>
      <c r="P18" s="4"/>
      <c r="Q18" s="4">
        <v>1</v>
      </c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0.04</v>
      </c>
      <c r="AD18" s="7">
        <f t="shared" si="13"/>
        <v>0.01</v>
      </c>
      <c r="AE18" s="7" t="str">
        <f t="shared" si="14"/>
        <v/>
      </c>
      <c r="AF18" s="7">
        <f t="shared" si="15"/>
        <v>0.01</v>
      </c>
      <c r="AG18" s="7" t="str">
        <f t="shared" si="16"/>
        <v/>
      </c>
    </row>
    <row r="19" spans="1:33" ht="15" customHeight="1">
      <c r="A19" t="s">
        <v>273</v>
      </c>
      <c r="B19" t="s">
        <v>274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273</v>
      </c>
      <c r="B20" t="s">
        <v>274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5</v>
      </c>
      <c r="O20" s="4"/>
      <c r="P20" s="4">
        <v>1</v>
      </c>
      <c r="Q20" s="4">
        <v>1</v>
      </c>
      <c r="R20" s="4">
        <v>3</v>
      </c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1.893939393939394E-2</v>
      </c>
      <c r="AD20" s="7" t="str">
        <f t="shared" si="13"/>
        <v/>
      </c>
      <c r="AE20" s="7">
        <f t="shared" si="14"/>
        <v>3.787878787878788E-3</v>
      </c>
      <c r="AF20" s="7">
        <f t="shared" si="15"/>
        <v>3.787878787878788E-3</v>
      </c>
      <c r="AG20" s="7">
        <f t="shared" si="16"/>
        <v>1.1363636363636364E-2</v>
      </c>
    </row>
    <row r="21" spans="1:33" ht="15" customHeight="1">
      <c r="A21" t="s">
        <v>273</v>
      </c>
      <c r="B21" t="s">
        <v>274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3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3.5294117647058823E-2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273</v>
      </c>
      <c r="B22" t="s">
        <v>274</v>
      </c>
      <c r="C22" s="66" t="s">
        <v>16</v>
      </c>
      <c r="D22" s="66">
        <v>45579</v>
      </c>
      <c r="E22" s="4">
        <v>50</v>
      </c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0.02</v>
      </c>
      <c r="AC22" s="7">
        <f t="shared" si="12"/>
        <v>0.02</v>
      </c>
      <c r="AD22" s="7" t="str">
        <f t="shared" si="13"/>
        <v/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273</v>
      </c>
      <c r="B23" t="s">
        <v>274</v>
      </c>
      <c r="C23" s="66" t="s">
        <v>16</v>
      </c>
      <c r="D23" s="66">
        <v>45580</v>
      </c>
      <c r="E23" s="4">
        <v>325</v>
      </c>
      <c r="F23" s="4"/>
      <c r="G23" s="4"/>
      <c r="H23" s="4"/>
      <c r="I23" s="4"/>
      <c r="J23" s="4"/>
      <c r="K23" s="4"/>
      <c r="L23" s="4"/>
      <c r="M23" s="4">
        <v>1</v>
      </c>
      <c r="N23" s="4">
        <v>17</v>
      </c>
      <c r="O23" s="4">
        <v>5</v>
      </c>
      <c r="P23" s="4">
        <v>1</v>
      </c>
      <c r="Q23" s="4">
        <v>2</v>
      </c>
      <c r="R23" s="4">
        <v>1</v>
      </c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>
        <f t="shared" si="11"/>
        <v>3.0769230769230769E-3</v>
      </c>
      <c r="AC23" s="7">
        <f t="shared" si="12"/>
        <v>5.2307692307692305E-2</v>
      </c>
      <c r="AD23" s="7">
        <f t="shared" si="13"/>
        <v>1.5384615384615385E-2</v>
      </c>
      <c r="AE23" s="7">
        <f t="shared" si="14"/>
        <v>3.0769230769230769E-3</v>
      </c>
      <c r="AF23" s="7">
        <f t="shared" si="15"/>
        <v>6.1538461538461538E-3</v>
      </c>
      <c r="AG23" s="7">
        <f t="shared" si="16"/>
        <v>3.0769230769230769E-3</v>
      </c>
    </row>
    <row r="24" spans="1:33" ht="15" customHeight="1">
      <c r="A24" t="s">
        <v>273</v>
      </c>
      <c r="B24" t="s">
        <v>274</v>
      </c>
      <c r="C24" s="66" t="s">
        <v>16</v>
      </c>
      <c r="D24" s="66">
        <v>45581</v>
      </c>
      <c r="E24" s="4">
        <v>53</v>
      </c>
      <c r="F24" s="4"/>
      <c r="G24" s="4"/>
      <c r="H24" s="4"/>
      <c r="I24" s="4"/>
      <c r="J24" s="4"/>
      <c r="K24" s="4"/>
      <c r="L24" s="4"/>
      <c r="M24" s="4"/>
      <c r="N24" s="4">
        <v>1</v>
      </c>
      <c r="O24" s="4">
        <v>1</v>
      </c>
      <c r="P24" s="4">
        <v>2</v>
      </c>
      <c r="Q24" s="4"/>
      <c r="R24" s="4">
        <v>1</v>
      </c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1.8867924528301886E-2</v>
      </c>
      <c r="AD24" s="7">
        <f t="shared" si="13"/>
        <v>1.8867924528301886E-2</v>
      </c>
      <c r="AE24" s="7">
        <f t="shared" si="14"/>
        <v>3.7735849056603772E-2</v>
      </c>
      <c r="AF24" s="7" t="str">
        <f t="shared" si="15"/>
        <v/>
      </c>
      <c r="AG24" s="7">
        <f t="shared" si="16"/>
        <v>1.8867924528301886E-2</v>
      </c>
    </row>
    <row r="25" spans="1:33" ht="15" customHeight="1">
      <c r="A25" t="s">
        <v>273</v>
      </c>
      <c r="B25" t="s">
        <v>274</v>
      </c>
      <c r="C25" s="66" t="s">
        <v>16</v>
      </c>
      <c r="D25" s="66">
        <v>45587</v>
      </c>
      <c r="E25" s="4">
        <v>445</v>
      </c>
      <c r="F25" s="4"/>
      <c r="G25" s="4"/>
      <c r="H25" s="4"/>
      <c r="I25" s="4"/>
      <c r="J25" s="4"/>
      <c r="K25" s="4"/>
      <c r="L25" s="4"/>
      <c r="M25" s="4">
        <v>3</v>
      </c>
      <c r="N25" s="4">
        <v>18</v>
      </c>
      <c r="O25" s="4">
        <v>4</v>
      </c>
      <c r="P25" s="4">
        <v>3</v>
      </c>
      <c r="Q25" s="4"/>
      <c r="R25" s="4">
        <v>4</v>
      </c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6.7415730337078653E-3</v>
      </c>
      <c r="AC25" s="7">
        <f t="shared" si="12"/>
        <v>4.0449438202247189E-2</v>
      </c>
      <c r="AD25" s="7">
        <f t="shared" si="13"/>
        <v>8.988764044943821E-3</v>
      </c>
      <c r="AE25" s="7">
        <f t="shared" si="14"/>
        <v>6.7415730337078653E-3</v>
      </c>
      <c r="AF25" s="7" t="str">
        <f t="shared" si="15"/>
        <v/>
      </c>
      <c r="AG25" s="7">
        <f t="shared" si="16"/>
        <v>8.988764044943821E-3</v>
      </c>
    </row>
    <row r="26" spans="1:33" ht="15" customHeight="1">
      <c r="A26" t="s">
        <v>273</v>
      </c>
      <c r="B26" t="s">
        <v>274</v>
      </c>
      <c r="C26" s="66" t="s">
        <v>16</v>
      </c>
      <c r="D26" s="66">
        <v>45588</v>
      </c>
      <c r="E26" s="4">
        <v>604</v>
      </c>
      <c r="F26" s="4"/>
      <c r="G26" s="4"/>
      <c r="H26" s="4"/>
      <c r="I26" s="4"/>
      <c r="J26" s="4"/>
      <c r="K26" s="4"/>
      <c r="L26" s="4"/>
      <c r="M26" s="4">
        <v>4</v>
      </c>
      <c r="N26" s="4">
        <v>20</v>
      </c>
      <c r="O26" s="4">
        <v>2</v>
      </c>
      <c r="P26" s="4">
        <v>7</v>
      </c>
      <c r="Q26" s="4"/>
      <c r="R26" s="4">
        <v>6</v>
      </c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6.6225165562913907E-3</v>
      </c>
      <c r="AC26" s="7">
        <f t="shared" si="12"/>
        <v>3.3112582781456956E-2</v>
      </c>
      <c r="AD26" s="7">
        <f t="shared" si="13"/>
        <v>3.3112582781456954E-3</v>
      </c>
      <c r="AE26" s="7">
        <f t="shared" si="14"/>
        <v>1.1589403973509934E-2</v>
      </c>
      <c r="AF26" s="7" t="str">
        <f t="shared" si="15"/>
        <v/>
      </c>
      <c r="AG26" s="7">
        <f t="shared" si="16"/>
        <v>9.9337748344370865E-3</v>
      </c>
    </row>
    <row r="27" spans="1:33" ht="15" customHeight="1">
      <c r="A27" t="s">
        <v>273</v>
      </c>
      <c r="B27" t="s">
        <v>274</v>
      </c>
      <c r="C27" s="66" t="s">
        <v>16</v>
      </c>
      <c r="D27" s="66">
        <v>45589</v>
      </c>
      <c r="E27" s="4">
        <v>323</v>
      </c>
      <c r="F27" s="4"/>
      <c r="G27" s="4"/>
      <c r="H27" s="4"/>
      <c r="I27" s="4"/>
      <c r="J27" s="4"/>
      <c r="K27" s="4"/>
      <c r="L27" s="4"/>
      <c r="M27" s="4">
        <v>2</v>
      </c>
      <c r="N27" s="4">
        <v>7</v>
      </c>
      <c r="O27" s="4">
        <v>4</v>
      </c>
      <c r="P27" s="4">
        <v>2</v>
      </c>
      <c r="Q27" s="4">
        <v>2</v>
      </c>
      <c r="R27" s="4">
        <v>1</v>
      </c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6.1919504643962852E-3</v>
      </c>
      <c r="AC27" s="7">
        <f t="shared" si="12"/>
        <v>2.1671826625386997E-2</v>
      </c>
      <c r="AD27" s="7">
        <f t="shared" si="13"/>
        <v>1.238390092879257E-2</v>
      </c>
      <c r="AE27" s="7">
        <f t="shared" si="14"/>
        <v>6.1919504643962852E-3</v>
      </c>
      <c r="AF27" s="7">
        <f t="shared" si="15"/>
        <v>6.1919504643962852E-3</v>
      </c>
      <c r="AG27" s="7">
        <f t="shared" si="16"/>
        <v>3.0959752321981426E-3</v>
      </c>
    </row>
    <row r="28" spans="1:33">
      <c r="A28" t="s">
        <v>273</v>
      </c>
      <c r="B28" t="s">
        <v>274</v>
      </c>
      <c r="C28" s="66" t="s">
        <v>16</v>
      </c>
      <c r="D28" s="66">
        <v>45595</v>
      </c>
      <c r="E28" s="4">
        <v>657</v>
      </c>
      <c r="F28" s="4"/>
      <c r="G28" s="4"/>
      <c r="H28" s="4"/>
      <c r="I28" s="4"/>
      <c r="J28" s="4"/>
      <c r="K28" s="4"/>
      <c r="L28" s="4"/>
      <c r="M28" s="4">
        <v>2</v>
      </c>
      <c r="N28" s="4">
        <v>31</v>
      </c>
      <c r="O28" s="4">
        <v>7</v>
      </c>
      <c r="P28" s="4">
        <v>3</v>
      </c>
      <c r="Q28" s="4">
        <v>4</v>
      </c>
      <c r="R28" s="4">
        <v>3</v>
      </c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 t="str">
        <f t="shared" si="10"/>
        <v/>
      </c>
      <c r="AB28" s="7">
        <f t="shared" si="11"/>
        <v>3.0441400304414001E-3</v>
      </c>
      <c r="AC28" s="7">
        <f t="shared" si="12"/>
        <v>4.7184170471841702E-2</v>
      </c>
      <c r="AD28" s="7">
        <f t="shared" si="13"/>
        <v>1.06544901065449E-2</v>
      </c>
      <c r="AE28" s="7">
        <f t="shared" si="14"/>
        <v>4.5662100456621002E-3</v>
      </c>
      <c r="AF28" s="7">
        <f t="shared" si="15"/>
        <v>6.0882800608828003E-3</v>
      </c>
      <c r="AG28" s="7">
        <f t="shared" si="16"/>
        <v>4.5662100456621002E-3</v>
      </c>
    </row>
    <row r="29" spans="1:33">
      <c r="A29" t="s">
        <v>273</v>
      </c>
      <c r="B29" t="s">
        <v>274</v>
      </c>
      <c r="C29" s="66" t="s">
        <v>16</v>
      </c>
      <c r="D29" s="66">
        <v>45596</v>
      </c>
      <c r="E29" s="4">
        <v>94</v>
      </c>
      <c r="F29" s="4"/>
      <c r="G29" s="4"/>
      <c r="H29" s="4"/>
      <c r="I29" s="4"/>
      <c r="J29" s="4"/>
      <c r="K29" s="4"/>
      <c r="L29" s="4">
        <v>2</v>
      </c>
      <c r="M29" s="4">
        <v>1</v>
      </c>
      <c r="N29" s="4">
        <v>3</v>
      </c>
      <c r="O29" s="4">
        <v>2</v>
      </c>
      <c r="P29" s="4">
        <v>1</v>
      </c>
      <c r="Q29" s="4"/>
      <c r="R29" s="4">
        <v>1</v>
      </c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>
        <f t="shared" si="10"/>
        <v>2.1276595744680851E-2</v>
      </c>
      <c r="AB29" s="7">
        <f t="shared" si="11"/>
        <v>1.0638297872340425E-2</v>
      </c>
      <c r="AC29" s="7">
        <f t="shared" si="12"/>
        <v>3.1914893617021274E-2</v>
      </c>
      <c r="AD29" s="7">
        <f t="shared" si="13"/>
        <v>2.1276595744680851E-2</v>
      </c>
      <c r="AE29" s="7">
        <f t="shared" si="14"/>
        <v>1.0638297872340425E-2</v>
      </c>
      <c r="AF29" s="7" t="str">
        <f t="shared" si="15"/>
        <v/>
      </c>
      <c r="AG29" s="7">
        <f t="shared" si="16"/>
        <v>1.0638297872340425E-2</v>
      </c>
    </row>
    <row r="30" spans="1:33">
      <c r="A30" t="s">
        <v>273</v>
      </c>
      <c r="B30" t="s">
        <v>274</v>
      </c>
      <c r="C30" s="66" t="s">
        <v>16</v>
      </c>
      <c r="D30" s="66">
        <v>45600</v>
      </c>
      <c r="E30" s="4">
        <v>183</v>
      </c>
      <c r="F30" s="4"/>
      <c r="G30" s="4"/>
      <c r="H30" s="4"/>
      <c r="I30" s="4"/>
      <c r="J30" s="4"/>
      <c r="K30" s="4"/>
      <c r="L30" s="4"/>
      <c r="M30" s="4"/>
      <c r="N30" s="4">
        <v>1</v>
      </c>
      <c r="O30" s="4">
        <v>2</v>
      </c>
      <c r="P30" s="4">
        <v>1</v>
      </c>
      <c r="Q30" s="4"/>
      <c r="R30" s="4">
        <v>1</v>
      </c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5.4644808743169399E-3</v>
      </c>
      <c r="AD30" s="7">
        <f t="shared" si="13"/>
        <v>1.092896174863388E-2</v>
      </c>
      <c r="AE30" s="7">
        <f t="shared" si="14"/>
        <v>5.4644808743169399E-3</v>
      </c>
      <c r="AF30" s="7" t="str">
        <f t="shared" si="15"/>
        <v/>
      </c>
      <c r="AG30" s="7">
        <f t="shared" si="16"/>
        <v>5.4644808743169399E-3</v>
      </c>
    </row>
    <row r="31" spans="1:33">
      <c r="A31" t="s">
        <v>273</v>
      </c>
      <c r="B31" t="s">
        <v>274</v>
      </c>
      <c r="C31" s="66" t="s">
        <v>16</v>
      </c>
      <c r="D31" s="66">
        <v>45601</v>
      </c>
      <c r="E31" s="4">
        <v>91</v>
      </c>
      <c r="F31" s="4"/>
      <c r="G31" s="4"/>
      <c r="H31" s="4"/>
      <c r="I31" s="4"/>
      <c r="J31" s="4"/>
      <c r="K31" s="4"/>
      <c r="L31" s="4"/>
      <c r="M31" s="4"/>
      <c r="N31" s="4">
        <v>4</v>
      </c>
      <c r="O31" s="4">
        <v>1</v>
      </c>
      <c r="P31" s="4">
        <v>1</v>
      </c>
      <c r="Q31" s="4">
        <v>1</v>
      </c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>
        <f t="shared" si="12"/>
        <v>4.3956043956043959E-2</v>
      </c>
      <c r="AD31" s="7">
        <f t="shared" si="13"/>
        <v>1.098901098901099E-2</v>
      </c>
      <c r="AE31" s="7">
        <f t="shared" si="14"/>
        <v>1.098901098901099E-2</v>
      </c>
      <c r="AF31" s="7">
        <f t="shared" si="15"/>
        <v>1.098901098901099E-2</v>
      </c>
      <c r="AG31" s="7" t="str">
        <f t="shared" si="16"/>
        <v/>
      </c>
    </row>
    <row r="32" spans="1:33">
      <c r="A32" t="s">
        <v>273</v>
      </c>
      <c r="B32" t="s">
        <v>274</v>
      </c>
      <c r="C32" s="4" t="s">
        <v>319</v>
      </c>
      <c r="D32" s="66">
        <v>45517</v>
      </c>
      <c r="E32" s="4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 t="str">
        <f t="shared" si="10"/>
        <v/>
      </c>
      <c r="AB32" s="7" t="str">
        <f t="shared" si="11"/>
        <v/>
      </c>
      <c r="AC32" s="7" t="str">
        <f t="shared" si="12"/>
        <v/>
      </c>
      <c r="AD32" s="7" t="str">
        <f t="shared" si="13"/>
        <v/>
      </c>
      <c r="AE32" s="7" t="str">
        <f t="shared" si="14"/>
        <v/>
      </c>
      <c r="AF32" s="7">
        <f t="shared" si="15"/>
        <v>0.125</v>
      </c>
      <c r="AG32" s="7" t="str">
        <f t="shared" si="16"/>
        <v/>
      </c>
    </row>
    <row r="33" spans="1:33">
      <c r="A33" t="s">
        <v>273</v>
      </c>
      <c r="B33" t="s">
        <v>274</v>
      </c>
      <c r="C33" s="4" t="s">
        <v>47</v>
      </c>
      <c r="D33" s="66">
        <v>45596</v>
      </c>
      <c r="E33" s="4">
        <v>99</v>
      </c>
      <c r="F33" s="4"/>
      <c r="G33" s="4"/>
      <c r="H33" s="4"/>
      <c r="I33" s="4"/>
      <c r="J33" s="4"/>
      <c r="K33" s="4"/>
      <c r="L33" s="4">
        <v>2</v>
      </c>
      <c r="M33" s="4"/>
      <c r="N33" s="4">
        <v>1</v>
      </c>
      <c r="O33" s="4">
        <v>3</v>
      </c>
      <c r="P33" s="4">
        <v>1</v>
      </c>
      <c r="Q33" s="4"/>
      <c r="R33" s="4">
        <v>1</v>
      </c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2.0202020202020204E-2</v>
      </c>
      <c r="AB33" s="7" t="str">
        <f t="shared" si="11"/>
        <v/>
      </c>
      <c r="AC33" s="7">
        <f t="shared" si="12"/>
        <v>1.0101010101010102E-2</v>
      </c>
      <c r="AD33" s="7">
        <f t="shared" si="13"/>
        <v>3.0303030303030304E-2</v>
      </c>
      <c r="AE33" s="7">
        <f t="shared" si="14"/>
        <v>1.0101010101010102E-2</v>
      </c>
      <c r="AF33" s="7" t="str">
        <f t="shared" si="15"/>
        <v/>
      </c>
      <c r="AG33" s="7">
        <f t="shared" si="16"/>
        <v>1.0101010101010102E-2</v>
      </c>
    </row>
    <row r="34" spans="1:33">
      <c r="A34" t="s">
        <v>273</v>
      </c>
      <c r="B34" t="s">
        <v>274</v>
      </c>
      <c r="C34" s="4" t="s">
        <v>23</v>
      </c>
      <c r="D34" s="66">
        <v>45596</v>
      </c>
      <c r="E34" s="4">
        <v>164</v>
      </c>
      <c r="F34" s="4"/>
      <c r="G34" s="4"/>
      <c r="H34" s="4"/>
      <c r="I34" s="4"/>
      <c r="J34" s="4"/>
      <c r="K34" s="4"/>
      <c r="L34" s="4">
        <v>2</v>
      </c>
      <c r="M34" s="4">
        <v>1</v>
      </c>
      <c r="N34" s="4">
        <v>6</v>
      </c>
      <c r="O34" s="4">
        <v>2</v>
      </c>
      <c r="P34" s="4"/>
      <c r="Q34" s="4"/>
      <c r="R34" s="4">
        <v>2</v>
      </c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 t="str">
        <f t="shared" si="7"/>
        <v/>
      </c>
      <c r="Y34" s="7" t="str">
        <f t="shared" si="8"/>
        <v/>
      </c>
      <c r="Z34" s="7" t="str">
        <f t="shared" si="9"/>
        <v/>
      </c>
      <c r="AA34" s="7">
        <f t="shared" si="10"/>
        <v>1.2195121951219513E-2</v>
      </c>
      <c r="AB34" s="7">
        <f t="shared" si="11"/>
        <v>6.0975609756097563E-3</v>
      </c>
      <c r="AC34" s="7">
        <f t="shared" si="12"/>
        <v>3.6585365853658534E-2</v>
      </c>
      <c r="AD34" s="7">
        <f t="shared" si="13"/>
        <v>1.2195121951219513E-2</v>
      </c>
      <c r="AE34" s="7" t="str">
        <f t="shared" si="14"/>
        <v/>
      </c>
      <c r="AF34" s="7" t="str">
        <f t="shared" si="15"/>
        <v/>
      </c>
      <c r="AG34" s="7">
        <f t="shared" si="16"/>
        <v>1.2195121951219513E-2</v>
      </c>
    </row>
    <row r="35" spans="1:33">
      <c r="A35" t="s">
        <v>273</v>
      </c>
      <c r="B35" t="s">
        <v>274</v>
      </c>
      <c r="C35" s="4" t="s">
        <v>25</v>
      </c>
      <c r="D35" s="66">
        <v>45523</v>
      </c>
      <c r="E35" s="4">
        <v>70</v>
      </c>
      <c r="F35" s="4"/>
      <c r="G35" s="4"/>
      <c r="H35" s="4"/>
      <c r="I35" s="4">
        <v>14</v>
      </c>
      <c r="J35" s="4"/>
      <c r="K35" s="4"/>
      <c r="L35" s="4"/>
      <c r="M35" s="4"/>
      <c r="N35" s="4">
        <v>3</v>
      </c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0.2</v>
      </c>
      <c r="Y35" s="7" t="str">
        <f t="shared" si="8"/>
        <v/>
      </c>
      <c r="Z35" s="7" t="str">
        <f t="shared" si="9"/>
        <v/>
      </c>
      <c r="AA35" s="7" t="str">
        <f t="shared" si="10"/>
        <v/>
      </c>
      <c r="AB35" s="7" t="str">
        <f t="shared" si="11"/>
        <v/>
      </c>
      <c r="AC35" s="7">
        <f t="shared" si="12"/>
        <v>4.2857142857142858E-2</v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273</v>
      </c>
      <c r="B36" t="s">
        <v>274</v>
      </c>
      <c r="C36" s="4" t="s">
        <v>25</v>
      </c>
      <c r="D36" s="66">
        <v>45524</v>
      </c>
      <c r="E36" s="4">
        <v>58</v>
      </c>
      <c r="F36" s="4"/>
      <c r="G36" s="4"/>
      <c r="H36" s="4"/>
      <c r="I36" s="4">
        <v>12</v>
      </c>
      <c r="J36" s="4"/>
      <c r="K36" s="4"/>
      <c r="L36" s="4">
        <v>1</v>
      </c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0.20689655172413793</v>
      </c>
      <c r="Y36" s="7" t="str">
        <f t="shared" si="8"/>
        <v/>
      </c>
      <c r="Z36" s="7" t="str">
        <f t="shared" si="9"/>
        <v/>
      </c>
      <c r="AA36" s="7">
        <f t="shared" si="10"/>
        <v>1.7241379310344827E-2</v>
      </c>
      <c r="AB36" s="7">
        <f t="shared" si="11"/>
        <v>1.7241379310344827E-2</v>
      </c>
      <c r="AC36" s="7">
        <f t="shared" si="12"/>
        <v>1.7241379310344827E-2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273</v>
      </c>
      <c r="B37" t="s">
        <v>274</v>
      </c>
      <c r="C37" s="4" t="s">
        <v>25</v>
      </c>
      <c r="D37" s="66">
        <v>45552</v>
      </c>
      <c r="E37" s="4">
        <v>45</v>
      </c>
      <c r="F37" s="4"/>
      <c r="G37" s="4"/>
      <c r="H37" s="4"/>
      <c r="I37" s="4">
        <v>10</v>
      </c>
      <c r="J37" s="4"/>
      <c r="K37" s="4"/>
      <c r="L37" s="4"/>
      <c r="M37" s="4">
        <v>1</v>
      </c>
      <c r="N37" s="4">
        <v>1</v>
      </c>
      <c r="O37" s="4"/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0.22222222222222221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 t="str">
        <f t="shared" ref="AA37" si="23">IF(L37=0,"",L37/$E37)</f>
        <v/>
      </c>
      <c r="AB37" s="7">
        <f t="shared" ref="AB37" si="24">IF(M37=0,"",M37/$E37)</f>
        <v>2.2222222222222223E-2</v>
      </c>
      <c r="AC37" s="7">
        <f t="shared" ref="AC37" si="25">IF(N37=0,"",N37/$E37)</f>
        <v>2.2222222222222223E-2</v>
      </c>
      <c r="AD37" s="7" t="str">
        <f t="shared" ref="AD37" si="26">IF(O37=0,"",O37/$E37)</f>
        <v/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273</v>
      </c>
      <c r="B38" t="s">
        <v>274</v>
      </c>
      <c r="C38" s="4" t="s">
        <v>25</v>
      </c>
      <c r="D38" s="66">
        <v>45568</v>
      </c>
      <c r="E38" s="4">
        <v>255</v>
      </c>
      <c r="F38" s="4"/>
      <c r="G38" s="4"/>
      <c r="H38" s="4"/>
      <c r="I38" s="4">
        <v>72</v>
      </c>
      <c r="J38" s="4"/>
      <c r="K38" s="4"/>
      <c r="L38" s="4">
        <v>2</v>
      </c>
      <c r="M38" s="4">
        <v>1</v>
      </c>
      <c r="N38" s="4">
        <v>4</v>
      </c>
      <c r="O38" s="4">
        <v>3</v>
      </c>
      <c r="P38" s="4">
        <v>3</v>
      </c>
      <c r="Q38" s="4"/>
      <c r="R38" s="4">
        <v>1</v>
      </c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>
        <f t="shared" ref="X38" si="33">IF(I38=0,"",I38/$E38)</f>
        <v>0.28235294117647058</v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>
        <f t="shared" ref="AA38" si="36">IF(L38=0,"",L38/$E38)</f>
        <v>7.8431372549019607E-3</v>
      </c>
      <c r="AB38" s="7">
        <f t="shared" ref="AB38" si="37">IF(M38=0,"",M38/$E38)</f>
        <v>3.9215686274509803E-3</v>
      </c>
      <c r="AC38" s="7">
        <f t="shared" ref="AC38" si="38">IF(N38=0,"",N38/$E38)</f>
        <v>1.5686274509803921E-2</v>
      </c>
      <c r="AD38" s="7">
        <f t="shared" ref="AD38" si="39">IF(O38=0,"",O38/$E38)</f>
        <v>1.1764705882352941E-2</v>
      </c>
      <c r="AE38" s="7">
        <f t="shared" ref="AE38" si="40">IF(P38=0,"",P38/$E38)</f>
        <v>1.1764705882352941E-2</v>
      </c>
      <c r="AF38" s="7" t="str">
        <f t="shared" ref="AF38" si="41">IF(Q38=0,"",Q38/$E38)</f>
        <v/>
      </c>
      <c r="AG38" s="7">
        <f t="shared" ref="AG38" si="42">IF(R38=0,"",R38/$E38)</f>
        <v>3.9215686274509803E-3</v>
      </c>
    </row>
    <row r="39" spans="1:33">
      <c r="A39" t="s">
        <v>273</v>
      </c>
      <c r="B39" t="s">
        <v>274</v>
      </c>
      <c r="C39" s="96" t="s">
        <v>11</v>
      </c>
      <c r="D39" s="97">
        <v>45581</v>
      </c>
      <c r="E39" s="96">
        <v>239</v>
      </c>
      <c r="F39" s="4"/>
      <c r="G39" s="4"/>
      <c r="H39" s="4"/>
      <c r="I39" s="4"/>
      <c r="J39" s="4"/>
      <c r="K39" s="4"/>
      <c r="L39" s="4"/>
      <c r="M39" s="4"/>
      <c r="N39" s="4">
        <v>6</v>
      </c>
      <c r="O39" s="4">
        <v>4</v>
      </c>
      <c r="P39" s="4">
        <v>1</v>
      </c>
      <c r="Q39" s="4">
        <v>1</v>
      </c>
      <c r="R39" s="4">
        <v>3</v>
      </c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2.5104602510460251E-2</v>
      </c>
      <c r="AD39" s="7">
        <f t="shared" ref="AD39:AD46" si="52">IF(O39=0,"",O39/$E39)</f>
        <v>1.6736401673640166E-2</v>
      </c>
      <c r="AE39" s="7">
        <f t="shared" ref="AE39:AE46" si="53">IF(P39=0,"",P39/$E39)</f>
        <v>4.1841004184100415E-3</v>
      </c>
      <c r="AF39" s="7">
        <f t="shared" ref="AF39:AF46" si="54">IF(Q39=0,"",Q39/$E39)</f>
        <v>4.1841004184100415E-3</v>
      </c>
      <c r="AG39" s="7">
        <f t="shared" ref="AG39:AG46" si="55">IF(R39=0,"",R39/$E39)</f>
        <v>1.2552301255230125E-2</v>
      </c>
    </row>
    <row r="40" spans="1:33">
      <c r="A40" t="s">
        <v>273</v>
      </c>
      <c r="B40" t="s">
        <v>274</v>
      </c>
      <c r="C40" s="4" t="s">
        <v>132</v>
      </c>
      <c r="D40" s="66">
        <v>45579</v>
      </c>
      <c r="E40" s="4">
        <v>9</v>
      </c>
      <c r="F40" s="4"/>
      <c r="G40" s="4"/>
      <c r="H40" s="4"/>
      <c r="I40" s="4"/>
      <c r="J40" s="4"/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 t="str">
        <f t="shared" si="49"/>
        <v/>
      </c>
      <c r="AB40" s="7" t="str">
        <f t="shared" si="50"/>
        <v/>
      </c>
      <c r="AC40" s="7">
        <f t="shared" si="51"/>
        <v>0.1111111111111111</v>
      </c>
      <c r="AD40" s="7" t="str">
        <f t="shared" si="52"/>
        <v/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273</v>
      </c>
      <c r="B41" t="s">
        <v>274</v>
      </c>
      <c r="C41" s="4" t="s">
        <v>18</v>
      </c>
      <c r="D41" s="66">
        <v>45539</v>
      </c>
      <c r="E41" s="4">
        <v>109</v>
      </c>
      <c r="F41" s="4"/>
      <c r="G41" s="4"/>
      <c r="H41" s="4"/>
      <c r="I41" s="4"/>
      <c r="J41" s="4"/>
      <c r="K41" s="4"/>
      <c r="L41" s="4">
        <v>3</v>
      </c>
      <c r="M41" s="4"/>
      <c r="N41" s="4">
        <v>4</v>
      </c>
      <c r="O41" s="4">
        <v>1</v>
      </c>
      <c r="P41" s="4"/>
      <c r="Q41" s="4"/>
      <c r="R41" s="4">
        <v>2</v>
      </c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>
        <f t="shared" si="49"/>
        <v>2.7522935779816515E-2</v>
      </c>
      <c r="AB41" s="7" t="str">
        <f t="shared" si="50"/>
        <v/>
      </c>
      <c r="AC41" s="7">
        <f t="shared" si="51"/>
        <v>3.669724770642202E-2</v>
      </c>
      <c r="AD41" s="7">
        <f t="shared" si="52"/>
        <v>9.1743119266055051E-3</v>
      </c>
      <c r="AE41" s="7" t="str">
        <f t="shared" si="53"/>
        <v/>
      </c>
      <c r="AF41" s="7" t="str">
        <f t="shared" si="54"/>
        <v/>
      </c>
      <c r="AG41" s="7">
        <f t="shared" si="55"/>
        <v>1.834862385321101E-2</v>
      </c>
    </row>
    <row r="42" spans="1:33">
      <c r="A42" t="s">
        <v>273</v>
      </c>
      <c r="B42" t="s">
        <v>274</v>
      </c>
      <c r="C42" s="4" t="s">
        <v>18</v>
      </c>
      <c r="D42" s="66">
        <v>45544</v>
      </c>
      <c r="E42" s="4">
        <v>144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6.9444444444444441E-3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273</v>
      </c>
      <c r="B43" t="s">
        <v>274</v>
      </c>
      <c r="C43" s="4" t="s">
        <v>18</v>
      </c>
      <c r="D43" s="66">
        <v>45545</v>
      </c>
      <c r="E43" s="4">
        <v>69</v>
      </c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 t="str">
        <f t="shared" si="49"/>
        <v/>
      </c>
      <c r="AB43" s="7" t="str">
        <f t="shared" si="50"/>
        <v/>
      </c>
      <c r="AC43" s="7" t="str">
        <f t="shared" si="51"/>
        <v/>
      </c>
      <c r="AD43" s="7">
        <f t="shared" si="52"/>
        <v>1.4492753623188406E-2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273</v>
      </c>
      <c r="B44" t="s">
        <v>274</v>
      </c>
      <c r="C44" s="4" t="s">
        <v>18</v>
      </c>
      <c r="D44" s="66">
        <v>45551</v>
      </c>
      <c r="E44" s="4">
        <v>74</v>
      </c>
      <c r="F44" s="4"/>
      <c r="G44" s="4"/>
      <c r="H44" s="4"/>
      <c r="I44" s="4"/>
      <c r="J44" s="4"/>
      <c r="K44" s="4"/>
      <c r="L44" s="4">
        <v>2</v>
      </c>
      <c r="M44" s="4"/>
      <c r="N44" s="4">
        <v>4</v>
      </c>
      <c r="O44" s="4">
        <v>2</v>
      </c>
      <c r="P44" s="4"/>
      <c r="Q44" s="4">
        <v>1</v>
      </c>
      <c r="R44" s="4">
        <v>1</v>
      </c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2.7027027027027029E-2</v>
      </c>
      <c r="AB44" s="7" t="str">
        <f t="shared" si="50"/>
        <v/>
      </c>
      <c r="AC44" s="7">
        <f t="shared" si="51"/>
        <v>5.4054054054054057E-2</v>
      </c>
      <c r="AD44" s="7">
        <f t="shared" si="52"/>
        <v>2.7027027027027029E-2</v>
      </c>
      <c r="AE44" s="7" t="str">
        <f t="shared" si="53"/>
        <v/>
      </c>
      <c r="AF44" s="7">
        <f t="shared" si="54"/>
        <v>1.3513513513513514E-2</v>
      </c>
      <c r="AG44" s="7">
        <f t="shared" si="55"/>
        <v>1.3513513513513514E-2</v>
      </c>
    </row>
    <row r="45" spans="1:33">
      <c r="A45" t="s">
        <v>273</v>
      </c>
      <c r="B45" t="s">
        <v>274</v>
      </c>
      <c r="C45" s="4" t="s">
        <v>18</v>
      </c>
      <c r="D45" s="66">
        <v>45552</v>
      </c>
      <c r="E45" s="4">
        <v>91</v>
      </c>
      <c r="F45" s="4"/>
      <c r="G45" s="4"/>
      <c r="H45" s="4"/>
      <c r="I45" s="4"/>
      <c r="J45" s="4"/>
      <c r="K45" s="4"/>
      <c r="L45" s="4">
        <v>2</v>
      </c>
      <c r="M45" s="4"/>
      <c r="N45" s="4">
        <v>2</v>
      </c>
      <c r="O45" s="4">
        <v>1</v>
      </c>
      <c r="P45" s="4">
        <v>1</v>
      </c>
      <c r="Q45" s="4">
        <v>1</v>
      </c>
      <c r="R45" s="4">
        <v>1</v>
      </c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2.197802197802198E-2</v>
      </c>
      <c r="AB45" s="7" t="str">
        <f t="shared" si="50"/>
        <v/>
      </c>
      <c r="AC45" s="7">
        <f t="shared" si="51"/>
        <v>2.197802197802198E-2</v>
      </c>
      <c r="AD45" s="7">
        <f t="shared" si="52"/>
        <v>1.098901098901099E-2</v>
      </c>
      <c r="AE45" s="7">
        <f t="shared" si="53"/>
        <v>1.098901098901099E-2</v>
      </c>
      <c r="AF45" s="7">
        <f t="shared" si="54"/>
        <v>1.098901098901099E-2</v>
      </c>
      <c r="AG45" s="7">
        <f t="shared" si="55"/>
        <v>1.098901098901099E-2</v>
      </c>
    </row>
    <row r="46" spans="1:33">
      <c r="A46" t="s">
        <v>273</v>
      </c>
      <c r="B46" t="s">
        <v>274</v>
      </c>
      <c r="C46" s="4" t="s">
        <v>18</v>
      </c>
      <c r="D46" s="66">
        <v>45553</v>
      </c>
      <c r="E46" s="4">
        <v>21</v>
      </c>
      <c r="F46" s="4"/>
      <c r="G46" s="4"/>
      <c r="H46" s="4"/>
      <c r="I46" s="4"/>
      <c r="J46" s="4"/>
      <c r="K46" s="4"/>
      <c r="L46" s="4">
        <v>1</v>
      </c>
      <c r="M46" s="4"/>
      <c r="N46" s="4"/>
      <c r="O46" s="4"/>
      <c r="P46" s="4"/>
      <c r="Q46" s="4">
        <v>1</v>
      </c>
      <c r="R46" s="4"/>
      <c r="S46" s="4"/>
      <c r="T46" s="4"/>
      <c r="U46" s="7" t="str">
        <f t="shared" si="43"/>
        <v/>
      </c>
      <c r="V46" s="7" t="str">
        <f t="shared" si="44"/>
        <v/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4.7619047619047616E-2</v>
      </c>
      <c r="AB46" s="7" t="str">
        <f t="shared" si="50"/>
        <v/>
      </c>
      <c r="AC46" s="7" t="str">
        <f t="shared" si="51"/>
        <v/>
      </c>
      <c r="AD46" s="7" t="str">
        <f t="shared" si="52"/>
        <v/>
      </c>
      <c r="AE46" s="7" t="str">
        <f t="shared" si="53"/>
        <v/>
      </c>
      <c r="AF46" s="7">
        <f t="shared" si="54"/>
        <v>4.7619047619047616E-2</v>
      </c>
      <c r="AG46" s="7" t="str">
        <f t="shared" si="55"/>
        <v/>
      </c>
    </row>
    <row r="47" spans="1:33">
      <c r="A47" t="s">
        <v>273</v>
      </c>
      <c r="B47" t="s">
        <v>274</v>
      </c>
      <c r="C47" s="4" t="s">
        <v>18</v>
      </c>
      <c r="D47" s="66">
        <v>45554</v>
      </c>
      <c r="E47" s="4">
        <v>94</v>
      </c>
      <c r="F47" s="4"/>
      <c r="G47" s="4">
        <v>6</v>
      </c>
      <c r="H47" s="4"/>
      <c r="I47" s="4"/>
      <c r="J47" s="4"/>
      <c r="K47" s="4"/>
      <c r="L47" s="4">
        <v>2</v>
      </c>
      <c r="M47" s="4">
        <v>2</v>
      </c>
      <c r="N47" s="4">
        <v>4</v>
      </c>
      <c r="O47" s="4"/>
      <c r="P47" s="4"/>
      <c r="Q47" s="4"/>
      <c r="R47" s="4"/>
      <c r="S47" s="4"/>
      <c r="T47" s="4"/>
      <c r="U47" s="7" t="str">
        <f t="shared" ref="U47:U50" si="56">IF(F47=0,"",F47/$E47)</f>
        <v/>
      </c>
      <c r="V47" s="7">
        <f t="shared" ref="V47:V50" si="57">IF(G47=0,"",G47/$E47)</f>
        <v>6.3829787234042548E-2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>
        <f t="shared" ref="AA47:AA50" si="62">IF(L47=0,"",L47/$E47)</f>
        <v>2.1276595744680851E-2</v>
      </c>
      <c r="AB47" s="7">
        <f t="shared" ref="AB47:AB50" si="63">IF(M47=0,"",M47/$E47)</f>
        <v>2.1276595744680851E-2</v>
      </c>
      <c r="AC47" s="7">
        <f t="shared" ref="AC47:AC50" si="64">IF(N47=0,"",N47/$E47)</f>
        <v>4.2553191489361701E-2</v>
      </c>
      <c r="AD47" s="7" t="str">
        <f t="shared" ref="AD47:AD50" si="65">IF(O47=0,"",O47/$E47)</f>
        <v/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273</v>
      </c>
      <c r="B48" t="s">
        <v>274</v>
      </c>
      <c r="C48" s="4" t="s">
        <v>18</v>
      </c>
      <c r="D48" s="66">
        <v>45558</v>
      </c>
      <c r="E48" s="4">
        <v>325</v>
      </c>
      <c r="F48" s="4">
        <v>6</v>
      </c>
      <c r="G48" s="4">
        <v>48</v>
      </c>
      <c r="H48" s="4"/>
      <c r="I48" s="4"/>
      <c r="J48" s="4"/>
      <c r="K48" s="4"/>
      <c r="L48" s="4">
        <v>3</v>
      </c>
      <c r="M48" s="4">
        <v>14</v>
      </c>
      <c r="N48" s="4">
        <v>20</v>
      </c>
      <c r="O48" s="4">
        <v>1</v>
      </c>
      <c r="P48" s="4">
        <v>2</v>
      </c>
      <c r="Q48" s="4"/>
      <c r="R48" s="4">
        <v>1</v>
      </c>
      <c r="S48" s="4"/>
      <c r="T48" s="4"/>
      <c r="U48" s="7">
        <f t="shared" si="56"/>
        <v>1.8461538461538463E-2</v>
      </c>
      <c r="V48" s="7">
        <f t="shared" si="57"/>
        <v>0.14769230769230771</v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>
        <f t="shared" si="62"/>
        <v>9.2307692307692316E-3</v>
      </c>
      <c r="AB48" s="7">
        <f t="shared" si="63"/>
        <v>4.3076923076923075E-2</v>
      </c>
      <c r="AC48" s="7">
        <f t="shared" si="64"/>
        <v>6.1538461538461542E-2</v>
      </c>
      <c r="AD48" s="7">
        <f t="shared" si="65"/>
        <v>3.0769230769230769E-3</v>
      </c>
      <c r="AE48" s="7">
        <f t="shared" si="66"/>
        <v>6.1538461538461538E-3</v>
      </c>
      <c r="AF48" s="7" t="str">
        <f t="shared" si="67"/>
        <v/>
      </c>
      <c r="AG48" s="7">
        <f t="shared" si="68"/>
        <v>3.0769230769230769E-3</v>
      </c>
    </row>
    <row r="49" spans="1:33">
      <c r="A49" t="s">
        <v>273</v>
      </c>
      <c r="B49" t="s">
        <v>274</v>
      </c>
      <c r="C49" s="4" t="s">
        <v>18</v>
      </c>
      <c r="D49" s="66">
        <v>45561</v>
      </c>
      <c r="E49" s="4">
        <v>10</v>
      </c>
      <c r="F49" s="4"/>
      <c r="G49" s="4"/>
      <c r="H49" s="4"/>
      <c r="I49" s="4"/>
      <c r="J49" s="4"/>
      <c r="K49" s="4"/>
      <c r="L49" s="4"/>
      <c r="M49" s="4"/>
      <c r="N49" s="4">
        <v>1</v>
      </c>
      <c r="O49" s="4"/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 t="str">
        <f t="shared" si="59"/>
        <v/>
      </c>
      <c r="Y49" s="7" t="str">
        <f t="shared" si="60"/>
        <v/>
      </c>
      <c r="Z49" s="7" t="str">
        <f t="shared" si="61"/>
        <v/>
      </c>
      <c r="AA49" s="7" t="str">
        <f t="shared" si="62"/>
        <v/>
      </c>
      <c r="AB49" s="7" t="str">
        <f t="shared" si="63"/>
        <v/>
      </c>
      <c r="AC49" s="7">
        <f t="shared" si="64"/>
        <v>0.1</v>
      </c>
      <c r="AD49" s="7" t="str">
        <f t="shared" si="65"/>
        <v/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273</v>
      </c>
      <c r="B50" t="s">
        <v>274</v>
      </c>
      <c r="C50" s="4" t="s">
        <v>18</v>
      </c>
      <c r="D50" s="66">
        <v>45572</v>
      </c>
      <c r="E50" s="4">
        <v>452</v>
      </c>
      <c r="F50" s="4"/>
      <c r="G50" s="4"/>
      <c r="H50" s="4"/>
      <c r="I50" s="4">
        <v>1</v>
      </c>
      <c r="J50" s="4"/>
      <c r="K50" s="4"/>
      <c r="L50" s="4">
        <v>10</v>
      </c>
      <c r="M50" s="4">
        <v>2</v>
      </c>
      <c r="N50" s="4">
        <v>14</v>
      </c>
      <c r="O50" s="4">
        <v>10</v>
      </c>
      <c r="P50" s="4">
        <v>4</v>
      </c>
      <c r="Q50" s="4">
        <v>3</v>
      </c>
      <c r="R50" s="4">
        <v>2</v>
      </c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>
        <f t="shared" si="59"/>
        <v>2.2123893805309734E-3</v>
      </c>
      <c r="Y50" s="7" t="str">
        <f t="shared" si="60"/>
        <v/>
      </c>
      <c r="Z50" s="7" t="str">
        <f t="shared" si="61"/>
        <v/>
      </c>
      <c r="AA50" s="7">
        <f t="shared" si="62"/>
        <v>2.2123893805309734E-2</v>
      </c>
      <c r="AB50" s="7">
        <f t="shared" si="63"/>
        <v>4.4247787610619468E-3</v>
      </c>
      <c r="AC50" s="7">
        <f t="shared" si="64"/>
        <v>3.0973451327433628E-2</v>
      </c>
      <c r="AD50" s="7">
        <f t="shared" si="65"/>
        <v>2.2123893805309734E-2</v>
      </c>
      <c r="AE50" s="7">
        <f t="shared" si="66"/>
        <v>8.8495575221238937E-3</v>
      </c>
      <c r="AF50" s="7">
        <f t="shared" si="67"/>
        <v>6.6371681415929203E-3</v>
      </c>
      <c r="AG50" s="7">
        <f t="shared" si="68"/>
        <v>4.4247787610619468E-3</v>
      </c>
    </row>
    <row r="51" spans="1:33">
      <c r="A51" t="s">
        <v>273</v>
      </c>
      <c r="B51" t="s">
        <v>274</v>
      </c>
      <c r="C51" s="4" t="s">
        <v>18</v>
      </c>
      <c r="D51" s="66">
        <v>45574</v>
      </c>
      <c r="E51" s="4">
        <v>97</v>
      </c>
      <c r="F51" s="4"/>
      <c r="G51" s="4"/>
      <c r="H51" s="4"/>
      <c r="I51" s="4"/>
      <c r="J51" s="4"/>
      <c r="K51" s="4"/>
      <c r="L51" s="4">
        <v>1</v>
      </c>
      <c r="M51" s="4"/>
      <c r="N51" s="4"/>
      <c r="O51" s="4"/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 t="str">
        <f t="shared" ref="X51" si="72">IF(I51=0,"",I51/$E51)</f>
        <v/>
      </c>
      <c r="Y51" s="7" t="str">
        <f t="shared" ref="Y51" si="73">IF(J51=0,"",J51/$E51)</f>
        <v/>
      </c>
      <c r="Z51" s="7" t="str">
        <f t="shared" ref="Z51" si="74">IF(K51=0,"",K51/$E51)</f>
        <v/>
      </c>
      <c r="AA51" s="7">
        <f t="shared" ref="AA51" si="75">IF(L51=0,"",L51/$E51)</f>
        <v>1.0309278350515464E-2</v>
      </c>
      <c r="AB51" s="7" t="str">
        <f t="shared" ref="AB51" si="76">IF(M51=0,"",M51/$E51)</f>
        <v/>
      </c>
      <c r="AC51" s="7" t="str">
        <f t="shared" ref="AC51" si="77">IF(N51=0,"",N51/$E51)</f>
        <v/>
      </c>
      <c r="AD51" s="7" t="str">
        <f t="shared" ref="AD51" si="78">IF(O51=0,"",O51/$E51)</f>
        <v/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273</v>
      </c>
      <c r="B52" t="s">
        <v>274</v>
      </c>
      <c r="C52" s="4" t="s">
        <v>18</v>
      </c>
      <c r="D52" s="66">
        <v>45575</v>
      </c>
      <c r="E52" s="4">
        <v>687</v>
      </c>
      <c r="F52" s="4"/>
      <c r="G52" s="4"/>
      <c r="H52" s="4"/>
      <c r="I52" s="4">
        <v>2</v>
      </c>
      <c r="J52" s="4">
        <v>1</v>
      </c>
      <c r="K52" s="4">
        <v>1</v>
      </c>
      <c r="L52" s="4">
        <v>29</v>
      </c>
      <c r="M52" s="4">
        <v>2</v>
      </c>
      <c r="N52" s="4">
        <v>13</v>
      </c>
      <c r="O52" s="4">
        <v>6</v>
      </c>
      <c r="P52" s="4">
        <v>7</v>
      </c>
      <c r="Q52" s="4">
        <v>2</v>
      </c>
      <c r="R52" s="4">
        <v>3</v>
      </c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>
        <f t="shared" ref="X52:X53" si="85">IF(I52=0,"",I52/$E52)</f>
        <v>2.911208151382824E-3</v>
      </c>
      <c r="Y52" s="7">
        <f t="shared" ref="Y52:Y53" si="86">IF(J52=0,"",J52/$E52)</f>
        <v>1.455604075691412E-3</v>
      </c>
      <c r="Z52" s="7">
        <f t="shared" ref="Z52:Z53" si="87">IF(K52=0,"",K52/$E52)</f>
        <v>1.455604075691412E-3</v>
      </c>
      <c r="AA52" s="7">
        <f t="shared" ref="AA52:AA53" si="88">IF(L52=0,"",L52/$E52)</f>
        <v>4.2212518195050945E-2</v>
      </c>
      <c r="AB52" s="7">
        <f t="shared" ref="AB52:AB53" si="89">IF(M52=0,"",M52/$E52)</f>
        <v>2.911208151382824E-3</v>
      </c>
      <c r="AC52" s="7">
        <f t="shared" ref="AC52:AC53" si="90">IF(N52=0,"",N52/$E52)</f>
        <v>1.8922852983988356E-2</v>
      </c>
      <c r="AD52" s="7">
        <f t="shared" ref="AD52:AD53" si="91">IF(O52=0,"",O52/$E52)</f>
        <v>8.7336244541484712E-3</v>
      </c>
      <c r="AE52" s="7">
        <f t="shared" ref="AE52:AE53" si="92">IF(P52=0,"",P52/$E52)</f>
        <v>1.0189228529839884E-2</v>
      </c>
      <c r="AF52" s="7">
        <f t="shared" ref="AF52:AF53" si="93">IF(Q52=0,"",Q52/$E52)</f>
        <v>2.911208151382824E-3</v>
      </c>
      <c r="AG52" s="7">
        <f t="shared" ref="AG52:AG53" si="94">IF(R52=0,"",R52/$E52)</f>
        <v>4.3668122270742356E-3</v>
      </c>
    </row>
    <row r="53" spans="1:33">
      <c r="A53" t="s">
        <v>273</v>
      </c>
      <c r="B53" t="s">
        <v>274</v>
      </c>
      <c r="C53" s="4" t="s">
        <v>18</v>
      </c>
      <c r="D53" s="66">
        <v>45579</v>
      </c>
      <c r="E53" s="4">
        <v>24</v>
      </c>
      <c r="F53" s="4"/>
      <c r="G53" s="4"/>
      <c r="H53" s="4"/>
      <c r="I53" s="4"/>
      <c r="J53" s="4"/>
      <c r="K53" s="4"/>
      <c r="L53" s="4">
        <v>2</v>
      </c>
      <c r="M53" s="4"/>
      <c r="N53" s="4">
        <v>2</v>
      </c>
      <c r="O53" s="4"/>
      <c r="P53" s="4">
        <v>3</v>
      </c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8.3333333333333329E-2</v>
      </c>
      <c r="AB53" s="7" t="str">
        <f t="shared" si="89"/>
        <v/>
      </c>
      <c r="AC53" s="7">
        <f t="shared" si="90"/>
        <v>8.3333333333333329E-2</v>
      </c>
      <c r="AD53" s="7" t="str">
        <f t="shared" si="91"/>
        <v/>
      </c>
      <c r="AE53" s="7">
        <f t="shared" si="92"/>
        <v>0.125</v>
      </c>
      <c r="AF53" s="7" t="str">
        <f t="shared" si="93"/>
        <v/>
      </c>
      <c r="AG53" s="7" t="str">
        <f t="shared" si="94"/>
        <v/>
      </c>
    </row>
    <row r="54" spans="1:33">
      <c r="A54" t="s">
        <v>273</v>
      </c>
      <c r="B54" t="s">
        <v>274</v>
      </c>
      <c r="C54" s="4" t="s">
        <v>18</v>
      </c>
      <c r="D54" s="66">
        <v>45582</v>
      </c>
      <c r="E54" s="4">
        <v>96</v>
      </c>
      <c r="F54" s="4"/>
      <c r="G54" s="4"/>
      <c r="H54" s="4"/>
      <c r="I54" s="4"/>
      <c r="J54" s="4"/>
      <c r="K54" s="4"/>
      <c r="L54" s="4">
        <v>3</v>
      </c>
      <c r="M54" s="4">
        <v>1</v>
      </c>
      <c r="N54" s="4">
        <v>2</v>
      </c>
      <c r="O54" s="4">
        <v>2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 t="str">
        <f t="shared" ref="X54:X56" si="98">IF(I54=0,"",I54/$E54)</f>
        <v/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3.125E-2</v>
      </c>
      <c r="AB54" s="7">
        <f t="shared" ref="AB54:AB56" si="102">IF(M54=0,"",M54/$E54)</f>
        <v>1.0416666666666666E-2</v>
      </c>
      <c r="AC54" s="7">
        <f t="shared" ref="AC54:AC56" si="103">IF(N54=0,"",N54/$E54)</f>
        <v>2.0833333333333332E-2</v>
      </c>
      <c r="AD54" s="7">
        <f t="shared" ref="AD54:AD56" si="104">IF(O54=0,"",O54/$E54)</f>
        <v>2.0833333333333332E-2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273</v>
      </c>
      <c r="B55" t="s">
        <v>274</v>
      </c>
      <c r="C55" s="4" t="s">
        <v>18</v>
      </c>
      <c r="D55" s="66">
        <v>45586</v>
      </c>
      <c r="E55" s="4">
        <v>658</v>
      </c>
      <c r="F55" s="4"/>
      <c r="G55" s="4"/>
      <c r="H55" s="4"/>
      <c r="I55" s="4">
        <v>1</v>
      </c>
      <c r="J55" s="4"/>
      <c r="K55" s="4"/>
      <c r="L55" s="4">
        <v>17</v>
      </c>
      <c r="M55" s="4">
        <v>2</v>
      </c>
      <c r="N55" s="4">
        <v>16</v>
      </c>
      <c r="O55" s="4">
        <v>6</v>
      </c>
      <c r="P55" s="4">
        <v>5</v>
      </c>
      <c r="Q55" s="4">
        <v>2</v>
      </c>
      <c r="R55" s="4">
        <v>1</v>
      </c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1.5197568389057751E-3</v>
      </c>
      <c r="Y55" s="7" t="str">
        <f t="shared" si="99"/>
        <v/>
      </c>
      <c r="Z55" s="7" t="str">
        <f t="shared" si="100"/>
        <v/>
      </c>
      <c r="AA55" s="7">
        <f t="shared" si="101"/>
        <v>2.5835866261398176E-2</v>
      </c>
      <c r="AB55" s="7">
        <f t="shared" si="102"/>
        <v>3.0395136778115501E-3</v>
      </c>
      <c r="AC55" s="7">
        <f t="shared" si="103"/>
        <v>2.4316109422492401E-2</v>
      </c>
      <c r="AD55" s="7">
        <f t="shared" si="104"/>
        <v>9.11854103343465E-3</v>
      </c>
      <c r="AE55" s="7">
        <f t="shared" si="105"/>
        <v>7.5987841945288756E-3</v>
      </c>
      <c r="AF55" s="7">
        <f t="shared" si="106"/>
        <v>3.0395136778115501E-3</v>
      </c>
      <c r="AG55" s="7">
        <f t="shared" si="107"/>
        <v>1.5197568389057751E-3</v>
      </c>
    </row>
    <row r="56" spans="1:33">
      <c r="A56" t="s">
        <v>273</v>
      </c>
      <c r="B56" t="s">
        <v>274</v>
      </c>
      <c r="C56" s="4" t="s">
        <v>18</v>
      </c>
      <c r="D56" s="66">
        <v>45593</v>
      </c>
      <c r="E56" s="4">
        <v>630</v>
      </c>
      <c r="F56" s="4"/>
      <c r="G56" s="4"/>
      <c r="H56" s="4"/>
      <c r="I56" s="4">
        <v>2</v>
      </c>
      <c r="J56" s="4"/>
      <c r="K56" s="4"/>
      <c r="L56" s="4">
        <v>22</v>
      </c>
      <c r="M56" s="4">
        <v>1</v>
      </c>
      <c r="N56" s="4">
        <v>13</v>
      </c>
      <c r="O56" s="4">
        <v>8</v>
      </c>
      <c r="P56" s="4">
        <v>8</v>
      </c>
      <c r="Q56" s="4">
        <v>3</v>
      </c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>
        <f t="shared" si="98"/>
        <v>3.1746031746031746E-3</v>
      </c>
      <c r="Y56" s="7" t="str">
        <f t="shared" si="99"/>
        <v/>
      </c>
      <c r="Z56" s="7" t="str">
        <f t="shared" si="100"/>
        <v/>
      </c>
      <c r="AA56" s="7">
        <f t="shared" si="101"/>
        <v>3.4920634920634921E-2</v>
      </c>
      <c r="AB56" s="7">
        <f t="shared" si="102"/>
        <v>1.5873015873015873E-3</v>
      </c>
      <c r="AC56" s="7">
        <f t="shared" si="103"/>
        <v>2.0634920634920634E-2</v>
      </c>
      <c r="AD56" s="7">
        <f t="shared" si="104"/>
        <v>1.2698412698412698E-2</v>
      </c>
      <c r="AE56" s="7">
        <f t="shared" si="105"/>
        <v>1.2698412698412698E-2</v>
      </c>
      <c r="AF56" s="7">
        <f t="shared" si="106"/>
        <v>4.7619047619047623E-3</v>
      </c>
      <c r="AG56" s="7" t="str">
        <f t="shared" si="107"/>
        <v/>
      </c>
    </row>
    <row r="57" spans="1:33">
      <c r="A57" t="s">
        <v>273</v>
      </c>
      <c r="B57" t="s">
        <v>274</v>
      </c>
      <c r="C57" s="4" t="s">
        <v>18</v>
      </c>
      <c r="D57" s="66">
        <v>45596</v>
      </c>
      <c r="E57" s="4">
        <v>95</v>
      </c>
      <c r="F57" s="4"/>
      <c r="G57" s="4"/>
      <c r="H57" s="4"/>
      <c r="I57" s="4"/>
      <c r="J57" s="4"/>
      <c r="K57" s="4"/>
      <c r="L57" s="4">
        <v>2</v>
      </c>
      <c r="M57" s="4"/>
      <c r="N57" s="4">
        <v>1</v>
      </c>
      <c r="O57" s="4">
        <v>1</v>
      </c>
      <c r="P57" s="4">
        <v>1</v>
      </c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2.1052631578947368E-2</v>
      </c>
      <c r="AB57" s="7" t="str">
        <f t="shared" ref="AB57:AB60" si="115">IF(M57=0,"",M57/$E57)</f>
        <v/>
      </c>
      <c r="AC57" s="7">
        <f t="shared" ref="AC57:AC60" si="116">IF(N57=0,"",N57/$E57)</f>
        <v>1.0526315789473684E-2</v>
      </c>
      <c r="AD57" s="7">
        <f t="shared" ref="AD57:AD60" si="117">IF(O57=0,"",O57/$E57)</f>
        <v>1.0526315789473684E-2</v>
      </c>
      <c r="AE57" s="7">
        <f t="shared" ref="AE57:AE60" si="118">IF(P57=0,"",P57/$E57)</f>
        <v>1.0526315789473684E-2</v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273</v>
      </c>
      <c r="B58" t="s">
        <v>274</v>
      </c>
      <c r="C58" s="4" t="s">
        <v>18</v>
      </c>
      <c r="D58" s="66">
        <v>45601</v>
      </c>
      <c r="E58" s="4">
        <v>201</v>
      </c>
      <c r="F58" s="4"/>
      <c r="G58" s="4"/>
      <c r="H58" s="4"/>
      <c r="I58" s="4"/>
      <c r="J58" s="4"/>
      <c r="K58" s="4"/>
      <c r="L58" s="4">
        <v>5</v>
      </c>
      <c r="M58" s="4"/>
      <c r="N58" s="4">
        <v>4</v>
      </c>
      <c r="O58" s="4">
        <v>5</v>
      </c>
      <c r="P58" s="4">
        <v>1</v>
      </c>
      <c r="Q58" s="4"/>
      <c r="R58" s="4">
        <v>2</v>
      </c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2.4875621890547265E-2</v>
      </c>
      <c r="AB58" s="7" t="str">
        <f t="shared" si="115"/>
        <v/>
      </c>
      <c r="AC58" s="7">
        <f t="shared" si="116"/>
        <v>1.9900497512437811E-2</v>
      </c>
      <c r="AD58" s="7">
        <f t="shared" si="117"/>
        <v>2.4875621890547265E-2</v>
      </c>
      <c r="AE58" s="7">
        <f t="shared" si="118"/>
        <v>4.9751243781094526E-3</v>
      </c>
      <c r="AF58" s="7" t="str">
        <f t="shared" si="119"/>
        <v/>
      </c>
      <c r="AG58" s="7">
        <f t="shared" si="120"/>
        <v>9.9502487562189053E-3</v>
      </c>
    </row>
    <row r="59" spans="1:33">
      <c r="A59" t="s">
        <v>273</v>
      </c>
      <c r="B59" t="s">
        <v>274</v>
      </c>
      <c r="C59" s="4" t="s">
        <v>18</v>
      </c>
      <c r="D59" s="66">
        <v>45602</v>
      </c>
      <c r="E59" s="4">
        <v>35</v>
      </c>
      <c r="F59" s="4"/>
      <c r="G59" s="4"/>
      <c r="H59" s="4"/>
      <c r="I59" s="4"/>
      <c r="J59" s="4"/>
      <c r="K59" s="4"/>
      <c r="L59" s="4">
        <v>1</v>
      </c>
      <c r="M59" s="4"/>
      <c r="N59" s="4"/>
      <c r="O59" s="4">
        <v>1</v>
      </c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2.8571428571428571E-2</v>
      </c>
      <c r="AB59" s="7" t="str">
        <f t="shared" si="115"/>
        <v/>
      </c>
      <c r="AC59" s="7" t="str">
        <f t="shared" si="116"/>
        <v/>
      </c>
      <c r="AD59" s="7">
        <f t="shared" si="117"/>
        <v>2.8571428571428571E-2</v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A60" t="s">
        <v>273</v>
      </c>
      <c r="B60" t="s">
        <v>274</v>
      </c>
      <c r="C60" s="4" t="s">
        <v>18</v>
      </c>
      <c r="D60" s="66">
        <v>45693</v>
      </c>
      <c r="E60" s="4">
        <v>2</v>
      </c>
      <c r="F60" s="4"/>
      <c r="G60" s="4"/>
      <c r="H60" s="4"/>
      <c r="I60" s="4"/>
      <c r="J60" s="4"/>
      <c r="K60" s="4"/>
      <c r="L60" s="4">
        <v>2</v>
      </c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>
        <f t="shared" si="114"/>
        <v>1</v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10022</v>
      </c>
      <c r="F61" s="22">
        <f t="shared" ref="F61:S61" si="121">SUM(F3:F60)</f>
        <v>6</v>
      </c>
      <c r="G61" s="22">
        <f t="shared" si="121"/>
        <v>54</v>
      </c>
      <c r="H61" s="22">
        <f t="shared" si="121"/>
        <v>4</v>
      </c>
      <c r="I61" s="22">
        <f t="shared" si="121"/>
        <v>114</v>
      </c>
      <c r="J61" s="22">
        <f t="shared" si="121"/>
        <v>1</v>
      </c>
      <c r="K61" s="22">
        <f t="shared" si="121"/>
        <v>1</v>
      </c>
      <c r="L61" s="22">
        <f t="shared" si="121"/>
        <v>121</v>
      </c>
      <c r="M61" s="22">
        <f t="shared" si="121"/>
        <v>49</v>
      </c>
      <c r="N61" s="22">
        <f t="shared" si="121"/>
        <v>295</v>
      </c>
      <c r="O61" s="22">
        <f t="shared" si="121"/>
        <v>107</v>
      </c>
      <c r="P61" s="22">
        <f t="shared" si="121"/>
        <v>65</v>
      </c>
      <c r="Q61" s="22">
        <f t="shared" si="121"/>
        <v>34</v>
      </c>
      <c r="R61" s="22">
        <f t="shared" si="121"/>
        <v>48</v>
      </c>
      <c r="S61" s="22">
        <f t="shared" si="121"/>
        <v>0</v>
      </c>
      <c r="T61" s="22">
        <f>SUM(F61:S61)</f>
        <v>899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0" width="5.59765625" customWidth="1"/>
    <col min="31" max="31" width="6.1328125" customWidth="1"/>
    <col min="32" max="32" width="5.59765625" customWidth="1"/>
  </cols>
  <sheetData>
    <row r="1" spans="1:32">
      <c r="A1" s="38" t="s">
        <v>286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>JDJ</v>
      </c>
      <c r="P2" s="6" t="str">
        <f t="shared" si="0"/>
        <v>B2J</v>
      </c>
      <c r="Q2" s="6" t="str">
        <f t="shared" si="0"/>
        <v>BCC</v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279</v>
      </c>
      <c r="F3" s="104" t="s">
        <v>280</v>
      </c>
      <c r="G3" s="104" t="s">
        <v>281</v>
      </c>
      <c r="H3" s="104" t="s">
        <v>282</v>
      </c>
      <c r="I3" s="104" t="s">
        <v>294</v>
      </c>
      <c r="J3" s="104" t="s">
        <v>283</v>
      </c>
      <c r="K3" s="104" t="s">
        <v>284</v>
      </c>
      <c r="L3" s="104" t="s">
        <v>295</v>
      </c>
      <c r="M3" s="104" t="s">
        <v>285</v>
      </c>
      <c r="N3" s="104" t="s">
        <v>296</v>
      </c>
      <c r="O3" s="104" t="s">
        <v>320</v>
      </c>
      <c r="P3" s="104" t="s">
        <v>321</v>
      </c>
      <c r="Q3" s="104" t="s">
        <v>322</v>
      </c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>JDJ</v>
      </c>
      <c r="AE3" s="6" t="str">
        <f t="shared" ref="AE3" si="6">RIGHT(P3,3)</f>
        <v>B2J</v>
      </c>
      <c r="AF3" s="6" t="str">
        <f t="shared" ref="AF3" si="7">RIGHT(Q3,3)</f>
        <v>BCC</v>
      </c>
    </row>
    <row r="4" spans="1:32" ht="15" customHeight="1">
      <c r="A4" t="s">
        <v>273</v>
      </c>
      <c r="B4" t="s">
        <v>274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>
        <f t="shared" si="8"/>
        <v>2.8571428571428571E-2</v>
      </c>
      <c r="AF4" s="7" t="str">
        <f t="shared" si="8"/>
        <v/>
      </c>
    </row>
    <row r="5" spans="1:32" ht="15" customHeight="1">
      <c r="A5" t="s">
        <v>273</v>
      </c>
      <c r="B5" t="s">
        <v>274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3</v>
      </c>
      <c r="M5" s="4">
        <v>19</v>
      </c>
      <c r="N5" s="4">
        <v>7</v>
      </c>
      <c r="O5" s="4">
        <v>1</v>
      </c>
      <c r="P5" s="4">
        <v>2</v>
      </c>
      <c r="Q5" s="4">
        <v>1</v>
      </c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6.2370062370062374E-3</v>
      </c>
      <c r="AB5" s="7">
        <f t="shared" si="8"/>
        <v>3.9501039501039503E-2</v>
      </c>
      <c r="AC5" s="7">
        <f t="shared" si="8"/>
        <v>1.4553014553014554E-2</v>
      </c>
      <c r="AD5" s="7">
        <f t="shared" si="8"/>
        <v>2.0790020790020791E-3</v>
      </c>
      <c r="AE5" s="7">
        <f t="shared" si="8"/>
        <v>4.1580041580041582E-3</v>
      </c>
      <c r="AF5" s="7">
        <f t="shared" si="8"/>
        <v>2.0790020790020791E-3</v>
      </c>
    </row>
    <row r="6" spans="1:32" ht="15" customHeight="1">
      <c r="A6" t="s">
        <v>273</v>
      </c>
      <c r="B6" t="s">
        <v>274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>
        <v>2</v>
      </c>
      <c r="M6" s="4">
        <v>8</v>
      </c>
      <c r="N6" s="4">
        <v>3</v>
      </c>
      <c r="O6" s="4"/>
      <c r="P6" s="4">
        <v>2</v>
      </c>
      <c r="Q6" s="4">
        <v>1</v>
      </c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>
        <f t="shared" si="8"/>
        <v>6.41025641025641E-3</v>
      </c>
      <c r="AB6" s="7">
        <f t="shared" si="8"/>
        <v>2.564102564102564E-2</v>
      </c>
      <c r="AC6" s="7">
        <f t="shared" si="8"/>
        <v>9.6153846153846159E-3</v>
      </c>
      <c r="AD6" s="7" t="str">
        <f t="shared" si="8"/>
        <v/>
      </c>
      <c r="AE6" s="7">
        <f t="shared" si="8"/>
        <v>6.41025641025641E-3</v>
      </c>
      <c r="AF6" s="7">
        <f t="shared" si="8"/>
        <v>3.205128205128205E-3</v>
      </c>
    </row>
    <row r="7" spans="1:32" ht="15" customHeight="1">
      <c r="A7" t="s">
        <v>273</v>
      </c>
      <c r="B7" t="s">
        <v>274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273</v>
      </c>
      <c r="B8" t="s">
        <v>274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>
        <v>1</v>
      </c>
      <c r="M8" s="4">
        <v>5</v>
      </c>
      <c r="N8" s="4">
        <v>3</v>
      </c>
      <c r="O8" s="4">
        <v>2</v>
      </c>
      <c r="P8" s="4">
        <v>1</v>
      </c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>
        <f t="shared" si="8"/>
        <v>4.6728971962616819E-3</v>
      </c>
      <c r="AB8" s="7">
        <f t="shared" si="8"/>
        <v>2.336448598130841E-2</v>
      </c>
      <c r="AC8" s="7">
        <f t="shared" si="8"/>
        <v>1.4018691588785047E-2</v>
      </c>
      <c r="AD8" s="7">
        <f t="shared" si="8"/>
        <v>9.3457943925233638E-3</v>
      </c>
      <c r="AE8" s="7">
        <f t="shared" si="8"/>
        <v>4.6728971962616819E-3</v>
      </c>
      <c r="AF8" s="7" t="str">
        <f t="shared" si="8"/>
        <v/>
      </c>
    </row>
    <row r="9" spans="1:32" ht="15" customHeight="1">
      <c r="A9" t="s">
        <v>273</v>
      </c>
      <c r="B9" t="s">
        <v>274</v>
      </c>
      <c r="C9" s="66" t="s">
        <v>16</v>
      </c>
      <c r="D9" s="4">
        <v>4112</v>
      </c>
      <c r="E9" s="4"/>
      <c r="F9" s="4"/>
      <c r="G9" s="4"/>
      <c r="H9" s="4"/>
      <c r="I9" s="4"/>
      <c r="J9" s="4"/>
      <c r="K9" s="4">
        <v>2</v>
      </c>
      <c r="L9" s="4">
        <v>15</v>
      </c>
      <c r="M9" s="4">
        <v>140</v>
      </c>
      <c r="N9" s="4">
        <v>36</v>
      </c>
      <c r="O9" s="4">
        <v>25</v>
      </c>
      <c r="P9" s="4">
        <v>13</v>
      </c>
      <c r="Q9" s="4">
        <v>26</v>
      </c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4.8638132295719845E-4</v>
      </c>
      <c r="AA9" s="7">
        <f t="shared" si="8"/>
        <v>3.6478599221789884E-3</v>
      </c>
      <c r="AB9" s="7">
        <f t="shared" si="8"/>
        <v>3.4046692607003888E-2</v>
      </c>
      <c r="AC9" s="7">
        <f t="shared" si="8"/>
        <v>8.7548638132295721E-3</v>
      </c>
      <c r="AD9" s="7">
        <f t="shared" si="8"/>
        <v>6.0797665369649806E-3</v>
      </c>
      <c r="AE9" s="7">
        <f t="shared" si="8"/>
        <v>3.1614785992217899E-3</v>
      </c>
      <c r="AF9" s="7">
        <f t="shared" si="8"/>
        <v>6.3229571984435799E-3</v>
      </c>
    </row>
    <row r="10" spans="1:32" ht="15" customHeight="1">
      <c r="A10" t="s">
        <v>273</v>
      </c>
      <c r="B10" t="s">
        <v>274</v>
      </c>
      <c r="C10" s="66" t="s">
        <v>319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>
        <f t="shared" si="8"/>
        <v>0.125</v>
      </c>
      <c r="AF10" s="7" t="str">
        <f t="shared" si="8"/>
        <v/>
      </c>
    </row>
    <row r="11" spans="1:32" ht="15" customHeight="1">
      <c r="A11" t="s">
        <v>273</v>
      </c>
      <c r="B11" t="s">
        <v>274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>
        <v>1</v>
      </c>
      <c r="P11" s="4"/>
      <c r="Q11" s="4">
        <v>1</v>
      </c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>
        <f t="shared" si="8"/>
        <v>1.0101010101010102E-2</v>
      </c>
      <c r="AE11" s="7" t="str">
        <f t="shared" si="8"/>
        <v/>
      </c>
      <c r="AF11" s="7">
        <f t="shared" si="8"/>
        <v>1.0101010101010102E-2</v>
      </c>
    </row>
    <row r="12" spans="1:32" ht="15" customHeight="1">
      <c r="A12" t="s">
        <v>273</v>
      </c>
      <c r="B12" t="s">
        <v>274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>
        <v>2</v>
      </c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>
        <f t="shared" si="8"/>
        <v>1.2195121951219513E-2</v>
      </c>
    </row>
    <row r="13" spans="1:32" ht="15" customHeight="1">
      <c r="A13" t="s">
        <v>273</v>
      </c>
      <c r="B13" t="s">
        <v>274</v>
      </c>
      <c r="C13" s="66" t="s">
        <v>25</v>
      </c>
      <c r="D13" s="4">
        <v>428</v>
      </c>
      <c r="E13" s="4"/>
      <c r="F13" s="4"/>
      <c r="G13" s="4"/>
      <c r="H13" s="4">
        <v>108</v>
      </c>
      <c r="I13" s="4"/>
      <c r="J13" s="4"/>
      <c r="K13" s="4">
        <v>3</v>
      </c>
      <c r="L13" s="4">
        <v>3</v>
      </c>
      <c r="M13" s="4">
        <v>9</v>
      </c>
      <c r="N13" s="4">
        <v>3</v>
      </c>
      <c r="O13" s="4">
        <v>3</v>
      </c>
      <c r="P13" s="4"/>
      <c r="Q13" s="4">
        <v>1</v>
      </c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0.25233644859813081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7.0093457943925233E-3</v>
      </c>
      <c r="AB13" s="7">
        <f t="shared" si="8"/>
        <v>2.1028037383177569E-2</v>
      </c>
      <c r="AC13" s="7">
        <f t="shared" si="8"/>
        <v>7.0093457943925233E-3</v>
      </c>
      <c r="AD13" s="7">
        <f t="shared" si="8"/>
        <v>7.0093457943925233E-3</v>
      </c>
      <c r="AE13" s="7" t="str">
        <f t="shared" si="8"/>
        <v/>
      </c>
      <c r="AF13" s="7">
        <f t="shared" si="8"/>
        <v>2.3364485981308409E-3</v>
      </c>
    </row>
    <row r="14" spans="1:32" ht="15" customHeight="1">
      <c r="A14" t="s">
        <v>273</v>
      </c>
      <c r="B14" t="s">
        <v>274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>
        <v>1</v>
      </c>
      <c r="P14" s="4">
        <v>1</v>
      </c>
      <c r="Q14" s="4">
        <v>3</v>
      </c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>
        <f t="shared" si="8"/>
        <v>4.1841004184100415E-3</v>
      </c>
      <c r="AE14" s="7">
        <f t="shared" si="8"/>
        <v>4.1841004184100415E-3</v>
      </c>
      <c r="AF14" s="7">
        <f t="shared" si="8"/>
        <v>1.2552301255230125E-2</v>
      </c>
    </row>
    <row r="15" spans="1:32">
      <c r="A15" t="s">
        <v>273</v>
      </c>
      <c r="B15" t="s">
        <v>274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 t="str">
        <f t="shared" ref="T15:T16" si="9">IF(E15=0,"",E15/$D15)</f>
        <v/>
      </c>
      <c r="U15" s="7" t="str">
        <f t="shared" ref="U15:U16" si="10">IF(F15=0,"",F15/$D15)</f>
        <v/>
      </c>
      <c r="V15" s="7" t="str">
        <f t="shared" ref="V15:V16" si="11">IF(G15=0,"",G15/$D15)</f>
        <v/>
      </c>
      <c r="W15" s="7" t="str">
        <f t="shared" ref="W15:W16" si="12">IF(H15=0,"",H15/$D15)</f>
        <v/>
      </c>
      <c r="X15" s="7" t="str">
        <f t="shared" ref="X15:X16" si="13">IF(I15=0,"",I15/$D15)</f>
        <v/>
      </c>
      <c r="Y15" s="7" t="str">
        <f t="shared" ref="Y15:Y16" si="14">IF(J15=0,"",J15/$D15)</f>
        <v/>
      </c>
      <c r="Z15" s="7" t="str">
        <f t="shared" ref="Z15:Z16" si="15">IF(K15=0,"",K15/$D15)</f>
        <v/>
      </c>
      <c r="AA15" s="7" t="str">
        <f t="shared" ref="AA15:AA16" si="16">IF(L15=0,"",L15/$D15)</f>
        <v/>
      </c>
      <c r="AB15" s="7">
        <f t="shared" ref="AB15:AB16" si="17">IF(M15=0,"",M15/$D15)</f>
        <v>0.1111111111111111</v>
      </c>
      <c r="AC15" s="7" t="str">
        <f t="shared" ref="AC15:AC16" si="18">IF(N15=0,"",N15/$D15)</f>
        <v/>
      </c>
      <c r="AD15" s="7" t="str">
        <f t="shared" ref="AD15:AD16" si="19">IF(O15=0,"",O15/$D15)</f>
        <v/>
      </c>
      <c r="AE15" s="7" t="str">
        <f t="shared" ref="AE15:AE16" si="20">IF(P15=0,"",P15/$D15)</f>
        <v/>
      </c>
      <c r="AF15" s="7" t="str">
        <f t="shared" ref="AF15:AF16" si="21">IF(Q15=0,"",Q15/$D15)</f>
        <v/>
      </c>
    </row>
    <row r="16" spans="1:32">
      <c r="A16" t="s">
        <v>273</v>
      </c>
      <c r="B16" t="s">
        <v>274</v>
      </c>
      <c r="C16" s="4" t="s">
        <v>18</v>
      </c>
      <c r="D16" s="4">
        <v>3914</v>
      </c>
      <c r="E16" s="4">
        <v>6</v>
      </c>
      <c r="F16" s="4">
        <v>54</v>
      </c>
      <c r="G16" s="4"/>
      <c r="H16" s="4">
        <v>6</v>
      </c>
      <c r="I16" s="4">
        <v>1</v>
      </c>
      <c r="J16" s="4">
        <v>1</v>
      </c>
      <c r="K16" s="4">
        <v>107</v>
      </c>
      <c r="L16" s="4">
        <v>24</v>
      </c>
      <c r="M16" s="4">
        <v>100</v>
      </c>
      <c r="N16" s="4">
        <v>46</v>
      </c>
      <c r="O16" s="4">
        <v>32</v>
      </c>
      <c r="P16" s="4">
        <v>13</v>
      </c>
      <c r="Q16" s="4">
        <v>13</v>
      </c>
      <c r="R16" s="4"/>
      <c r="S16" s="4"/>
      <c r="T16" s="7">
        <f t="shared" si="9"/>
        <v>1.5329586101175269E-3</v>
      </c>
      <c r="U16" s="7">
        <f t="shared" si="10"/>
        <v>1.3796627491057742E-2</v>
      </c>
      <c r="V16" s="7" t="str">
        <f t="shared" si="11"/>
        <v/>
      </c>
      <c r="W16" s="7">
        <f t="shared" si="12"/>
        <v>1.5329586101175269E-3</v>
      </c>
      <c r="X16" s="7">
        <f t="shared" si="13"/>
        <v>2.554931016862545E-4</v>
      </c>
      <c r="Y16" s="7">
        <f t="shared" si="14"/>
        <v>2.554931016862545E-4</v>
      </c>
      <c r="Z16" s="7">
        <f t="shared" si="15"/>
        <v>2.7337761880429228E-2</v>
      </c>
      <c r="AA16" s="7">
        <f t="shared" si="16"/>
        <v>6.1318344404701075E-3</v>
      </c>
      <c r="AB16" s="7">
        <f t="shared" si="17"/>
        <v>2.5549310168625446E-2</v>
      </c>
      <c r="AC16" s="7">
        <f t="shared" si="18"/>
        <v>1.1752682677567705E-2</v>
      </c>
      <c r="AD16" s="7">
        <f t="shared" si="19"/>
        <v>8.1757792539601439E-3</v>
      </c>
      <c r="AE16" s="7">
        <f t="shared" si="20"/>
        <v>3.3214103219213081E-3</v>
      </c>
      <c r="AF16" s="7">
        <f t="shared" si="21"/>
        <v>3.3214103219213081E-3</v>
      </c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22">IF(E18=0,"",E18/$D18)</f>
        <v/>
      </c>
      <c r="U18" s="7" t="str">
        <f t="shared" si="22"/>
        <v/>
      </c>
      <c r="V18" s="7" t="str">
        <f t="shared" si="22"/>
        <v/>
      </c>
      <c r="W18" s="7" t="str">
        <f t="shared" si="22"/>
        <v/>
      </c>
      <c r="X18" s="7" t="str">
        <f t="shared" si="22"/>
        <v/>
      </c>
      <c r="Y18" s="7" t="str">
        <f t="shared" si="22"/>
        <v/>
      </c>
      <c r="Z18" s="7" t="str">
        <f t="shared" si="22"/>
        <v/>
      </c>
      <c r="AA18" s="7" t="str">
        <f t="shared" si="22"/>
        <v/>
      </c>
      <c r="AB18" s="7" t="str">
        <f t="shared" ref="AB18:AF19" si="23">IF(M18=0,"",M18/$D18)</f>
        <v/>
      </c>
      <c r="AC18" s="7" t="str">
        <f t="shared" si="23"/>
        <v/>
      </c>
      <c r="AD18" s="7" t="str">
        <f t="shared" si="23"/>
        <v/>
      </c>
      <c r="AE18" s="7" t="str">
        <f t="shared" si="23"/>
        <v/>
      </c>
      <c r="AF18" s="7" t="str">
        <f t="shared" si="23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22"/>
        <v/>
      </c>
      <c r="U19" s="7" t="str">
        <f t="shared" si="22"/>
        <v/>
      </c>
      <c r="V19" s="7" t="str">
        <f t="shared" si="22"/>
        <v/>
      </c>
      <c r="W19" s="7" t="str">
        <f t="shared" si="22"/>
        <v/>
      </c>
      <c r="X19" s="7" t="str">
        <f t="shared" si="22"/>
        <v/>
      </c>
      <c r="Y19" s="7" t="str">
        <f t="shared" si="22"/>
        <v/>
      </c>
      <c r="Z19" s="7" t="str">
        <f t="shared" si="22"/>
        <v/>
      </c>
      <c r="AA19" s="7" t="str">
        <f t="shared" si="22"/>
        <v/>
      </c>
      <c r="AB19" s="7" t="str">
        <f t="shared" si="23"/>
        <v/>
      </c>
      <c r="AC19" s="7" t="str">
        <f t="shared" si="23"/>
        <v/>
      </c>
      <c r="AD19" s="7" t="str">
        <f t="shared" si="23"/>
        <v/>
      </c>
      <c r="AE19" s="7" t="str">
        <f t="shared" si="23"/>
        <v/>
      </c>
      <c r="AF19" s="7" t="str">
        <f t="shared" si="23"/>
        <v/>
      </c>
    </row>
    <row r="20" spans="3:32" ht="13.15">
      <c r="C20" s="4"/>
      <c r="D20" s="22">
        <f>SUM(D4:D19)</f>
        <v>10022</v>
      </c>
      <c r="E20" s="22">
        <f t="shared" ref="E20:R20" si="24">SUM(E4:E19)</f>
        <v>6</v>
      </c>
      <c r="F20" s="22">
        <f t="shared" si="24"/>
        <v>54</v>
      </c>
      <c r="G20" s="22">
        <f t="shared" si="24"/>
        <v>4</v>
      </c>
      <c r="H20" s="22">
        <f t="shared" si="24"/>
        <v>114</v>
      </c>
      <c r="I20" s="22">
        <f t="shared" si="24"/>
        <v>1</v>
      </c>
      <c r="J20" s="22">
        <f t="shared" si="24"/>
        <v>1</v>
      </c>
      <c r="K20" s="22">
        <f t="shared" si="24"/>
        <v>121</v>
      </c>
      <c r="L20" s="22">
        <f t="shared" si="24"/>
        <v>49</v>
      </c>
      <c r="M20" s="22">
        <f t="shared" si="24"/>
        <v>295</v>
      </c>
      <c r="N20" s="22">
        <f t="shared" si="24"/>
        <v>107</v>
      </c>
      <c r="O20" s="22">
        <f t="shared" si="24"/>
        <v>65</v>
      </c>
      <c r="P20" s="22">
        <f t="shared" si="24"/>
        <v>34</v>
      </c>
      <c r="Q20" s="22">
        <f t="shared" si="24"/>
        <v>48</v>
      </c>
      <c r="R20" s="22">
        <f t="shared" si="24"/>
        <v>0</v>
      </c>
      <c r="S20" s="22">
        <f>SUM(E20:R20)</f>
        <v>899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62"/>
  <sheetViews>
    <sheetView workbookViewId="0">
      <selection activeCell="Q5" sqref="Q5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300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9.9780482937537424E-5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1.9956096587507485E-4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2.9934144881261224E-4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3.9912193175014969E-4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7.9824386350029939E-4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9.9780482937537429E-4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1.1973657952504492E-3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1.2971462781879866E-3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1.5964877270005988E-3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1.9956096587507486E-3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Q16+(F17+G17)/EIT_SpCk_TotalsByRelSite!$D$20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2.6940730393135107E-3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Q17+(F18+G18)/EIT_SpCk_TotalsByRelSite!$D$20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3.0931949710636605E-3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Q18+(F19+G19)/EIT_SpCk_TotalsByRelSite!$D$20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3.0931949710636605E-3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Q19+(F20+G20)/EIT_SpCk_TotalsByRelSite!$D$20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3.192975454001198E-3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Q20+(F21+G21)/EIT_SpCk_TotalsByRelSite!$D$20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3.4923169028138103E-3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Q21+(F22+G22)/EIT_SpCk_TotalsByRelSite!$D$20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3.6918778686888852E-3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Q22+(F23+G23)/EIT_SpCk_TotalsByRelSite!$D$20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4.090999800439035E-3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Q23+(F24+G24)/EIT_SpCk_TotalsByRelSite!$D$20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4.4901217321891848E-3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Q24+(F25+G25)/EIT_SpCk_TotalsByRelSite!$D$20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4.6896826980642597E-3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Q25+(F26+G26)/EIT_SpCk_TotalsByRelSite!$D$20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5.1885851127519466E-3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Q26+(F27+G27)/EIT_SpCk_TotalsByRelSite!$D$20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5.5877070445020964E-3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Q27+(F28+G28)/EIT_SpCk_TotalsByRelSite!$D$20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5.9868289762522462E-3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Q28+(F29+G29)/EIT_SpCk_TotalsByRelSite!$D$20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6.0866094591897832E-3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Q29+(F30+G30)/EIT_SpCk_TotalsByRelSite!$D$20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6.2861704250648581E-3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Q30+(F31+G31)/EIT_SpCk_TotalsByRelSite!$D$20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6.485731390939933E-3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Q31+(F32+G32)/EIT_SpCk_TotalsByRelSite!$D$20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6.58551187387747E-3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Q32+(F33+G33)/EIT_SpCk_TotalsByRelSite!$D$20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6.685292356815007E-3</v>
      </c>
      <c r="N34">
        <f>N33+C34/EIT_SpCk_TotalsByRelSite!$D$20</f>
        <v>9.9780482937537424E-5</v>
      </c>
      <c r="O34">
        <f>O33+D34/EIT_SpCk_TotalsByRelSite!$D$20</f>
        <v>0</v>
      </c>
      <c r="P34">
        <f>P33+E34/EIT_SpCk_TotalsByRelSite!$D$20</f>
        <v>0</v>
      </c>
      <c r="Q34">
        <f>Q33+(F34+G34)/EIT_SpCk_TotalsByRelSite!$D$20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6.785072839752544E-3</v>
      </c>
      <c r="N35">
        <f>N34+C35/EIT_SpCk_TotalsByRelSite!$D$20</f>
        <v>9.9780482937537424E-5</v>
      </c>
      <c r="O35">
        <f>O34+D35/EIT_SpCk_TotalsByRelSite!$D$20</f>
        <v>0</v>
      </c>
      <c r="P35">
        <f>P34+E35/EIT_SpCk_TotalsByRelSite!$D$20</f>
        <v>0</v>
      </c>
      <c r="Q35">
        <f>Q34+(F35+G35)/EIT_SpCk_TotalsByRelSite!$D$20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6.9846338056276189E-3</v>
      </c>
      <c r="N36">
        <f>N35+C36/EIT_SpCk_TotalsByRelSite!$D$20</f>
        <v>9.9780482937537424E-5</v>
      </c>
      <c r="O36">
        <f>O35+D36/EIT_SpCk_TotalsByRelSite!$D$20</f>
        <v>0</v>
      </c>
      <c r="P36">
        <f>P35+E36/EIT_SpCk_TotalsByRelSite!$D$20</f>
        <v>0</v>
      </c>
      <c r="Q36">
        <f>Q35+(F36+G36)/EIT_SpCk_TotalsByRelSite!$D$20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7.2839752544402309E-3</v>
      </c>
      <c r="N37">
        <f>N36+C37/EIT_SpCk_TotalsByRelSite!$D$20</f>
        <v>2.9934144881261224E-4</v>
      </c>
      <c r="O37">
        <f>O36+D37/EIT_SpCk_TotalsByRelSite!$D$20</f>
        <v>0</v>
      </c>
      <c r="P37">
        <f>P36+E37/EIT_SpCk_TotalsByRelSite!$D$20</f>
        <v>0</v>
      </c>
      <c r="Q37">
        <f>Q36+(F37+G37)/EIT_SpCk_TotalsByRelSite!$D$20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7.2839752544402309E-3</v>
      </c>
      <c r="N38">
        <f>N37+C38/EIT_SpCk_TotalsByRelSite!$D$20</f>
        <v>6.9846338056276194E-4</v>
      </c>
      <c r="O38">
        <f>O37+D38/EIT_SpCk_TotalsByRelSite!$D$20</f>
        <v>0</v>
      </c>
      <c r="P38">
        <f>P37+E38/EIT_SpCk_TotalsByRelSite!$D$20</f>
        <v>0</v>
      </c>
      <c r="Q38">
        <f>Q37+(F38+G38)/EIT_SpCk_TotalsByRelSite!$D$20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7.3837557373777679E-3</v>
      </c>
      <c r="N39">
        <f>N38+C39/EIT_SpCk_TotalsByRelSite!$D$20</f>
        <v>1.0975853123129115E-3</v>
      </c>
      <c r="O39">
        <f>O38+D39/EIT_SpCk_TotalsByRelSite!$D$20</f>
        <v>0</v>
      </c>
      <c r="P39">
        <f>P38+E39/EIT_SpCk_TotalsByRelSite!$D$20</f>
        <v>0</v>
      </c>
      <c r="Q39">
        <f>Q38+(F39+G39)/EIT_SpCk_TotalsByRelSite!$D$20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7.4835362203153049E-3</v>
      </c>
      <c r="N40">
        <f>N39+C40/EIT_SpCk_TotalsByRelSite!$D$20</f>
        <v>1.4967072440630613E-3</v>
      </c>
      <c r="O40">
        <f>O39+D40/EIT_SpCk_TotalsByRelSite!$D$20</f>
        <v>0</v>
      </c>
      <c r="P40">
        <f>P39+E40/EIT_SpCk_TotalsByRelSite!$D$20</f>
        <v>0</v>
      </c>
      <c r="Q40">
        <f>Q39+(F40+G40)/EIT_SpCk_TotalsByRelSite!$D$20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7.6830971861903798E-3</v>
      </c>
      <c r="N41">
        <f>N40+C41/EIT_SpCk_TotalsByRelSite!$D$20</f>
        <v>1.7960486928756737E-3</v>
      </c>
      <c r="O41">
        <f>O40+D41/EIT_SpCk_TotalsByRelSite!$D$20</f>
        <v>0</v>
      </c>
      <c r="P41">
        <f>P40+E41/EIT_SpCk_TotalsByRelSite!$D$20</f>
        <v>0</v>
      </c>
      <c r="Q41">
        <f>Q40+(F41+G41)/EIT_SpCk_TotalsByRelSite!$D$20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7.8826581520654547E-3</v>
      </c>
      <c r="N42">
        <f>N41+C42/EIT_SpCk_TotalsByRelSite!$D$20</f>
        <v>1.9956096587507486E-3</v>
      </c>
      <c r="O42">
        <f>O41+D42/EIT_SpCk_TotalsByRelSite!$D$20</f>
        <v>0</v>
      </c>
      <c r="P42">
        <f>P41+E42/EIT_SpCk_TotalsByRelSite!$D$20</f>
        <v>0</v>
      </c>
      <c r="Q42">
        <f>Q41+(F42+G42)/EIT_SpCk_TotalsByRelSite!$D$20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8.2817800838156045E-3</v>
      </c>
      <c r="N43">
        <f>N42+C43/EIT_SpCk_TotalsByRelSite!$D$20</f>
        <v>2.4945120734384358E-3</v>
      </c>
      <c r="O43">
        <f>O42+D43/EIT_SpCk_TotalsByRelSite!$D$20</f>
        <v>0</v>
      </c>
      <c r="P43">
        <f>P42+E43/EIT_SpCk_TotalsByRelSite!$D$20</f>
        <v>0</v>
      </c>
      <c r="Q43">
        <f>Q42+(F43+G43)/EIT_SpCk_TotalsByRelSite!$D$20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8.2817800838156045E-3</v>
      </c>
      <c r="N44">
        <f>N43+C44/EIT_SpCk_TotalsByRelSite!$D$20</f>
        <v>2.5942925563759733E-3</v>
      </c>
      <c r="O44">
        <f>O43+D44/EIT_SpCk_TotalsByRelSite!$D$20</f>
        <v>0</v>
      </c>
      <c r="P44">
        <f>P43+E44/EIT_SpCk_TotalsByRelSite!$D$20</f>
        <v>0</v>
      </c>
      <c r="Q44">
        <f>Q43+(F44+G44)/EIT_SpCk_TotalsByRelSite!$D$20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8.2817800838156045E-3</v>
      </c>
      <c r="N45">
        <f>N44+C45/EIT_SpCk_TotalsByRelSite!$D$20</f>
        <v>2.7938535222510482E-3</v>
      </c>
      <c r="O45">
        <f>O44+D45/EIT_SpCk_TotalsByRelSite!$D$20</f>
        <v>0</v>
      </c>
      <c r="P45">
        <f>P44+E45/EIT_SpCk_TotalsByRelSite!$D$20</f>
        <v>0</v>
      </c>
      <c r="Q45">
        <f>Q44+(F45+G45)/EIT_SpCk_TotalsByRelSite!$D$20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8.3815605667531424E-3</v>
      </c>
      <c r="N46">
        <f>N45+C46/EIT_SpCk_TotalsByRelSite!$D$20</f>
        <v>2.9934144881261231E-3</v>
      </c>
      <c r="O46">
        <f>O45+D46/EIT_SpCk_TotalsByRelSite!$D$20</f>
        <v>0</v>
      </c>
      <c r="P46">
        <f>P45+E46/EIT_SpCk_TotalsByRelSite!$D$20</f>
        <v>0</v>
      </c>
      <c r="Q46">
        <f>Q45+(F46+G46)/EIT_SpCk_TotalsByRelSite!$D$20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8.3815605667531424E-3</v>
      </c>
      <c r="N47">
        <f>N46+C47/EIT_SpCk_TotalsByRelSite!$D$20</f>
        <v>3.0931949710636605E-3</v>
      </c>
      <c r="O47">
        <f>O46+D47/EIT_SpCk_TotalsByRelSite!$D$20</f>
        <v>0</v>
      </c>
      <c r="P47">
        <f>P46+E47/EIT_SpCk_TotalsByRelSite!$D$20</f>
        <v>0</v>
      </c>
      <c r="Q47">
        <f>Q46+(F47+G47)/EIT_SpCk_TotalsByRelSite!$D$20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8.3815605667531424E-3</v>
      </c>
      <c r="N48">
        <f>N47+C48/EIT_SpCk_TotalsByRelSite!$D$20</f>
        <v>3.192975454001198E-3</v>
      </c>
      <c r="O48">
        <f>O47+D48/EIT_SpCk_TotalsByRelSite!$D$20</f>
        <v>0</v>
      </c>
      <c r="P48">
        <f>P47+E48/EIT_SpCk_TotalsByRelSite!$D$20</f>
        <v>0</v>
      </c>
      <c r="Q48">
        <f>Q47+(F48+G48)/EIT_SpCk_TotalsByRelSite!$D$20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8.3815605667531424E-3</v>
      </c>
      <c r="N49">
        <f>N48+C49/EIT_SpCk_TotalsByRelSite!$D$20</f>
        <v>3.3925364198762729E-3</v>
      </c>
      <c r="O49">
        <f>O48+D49/EIT_SpCk_TotalsByRelSite!$D$20</f>
        <v>0</v>
      </c>
      <c r="P49">
        <f>P48+E49/EIT_SpCk_TotalsByRelSite!$D$20</f>
        <v>0</v>
      </c>
      <c r="Q49">
        <f>Q48+(F49+G49)/EIT_SpCk_TotalsByRelSite!$D$20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8.3815605667531424E-3</v>
      </c>
      <c r="N50">
        <f>N49+C50/EIT_SpCk_TotalsByRelSite!$D$20</f>
        <v>3.5920973857513478E-3</v>
      </c>
      <c r="O50">
        <f>O49+D50/EIT_SpCk_TotalsByRelSite!$D$20</f>
        <v>0</v>
      </c>
      <c r="P50">
        <f>P49+E50/EIT_SpCk_TotalsByRelSite!$D$20</f>
        <v>0</v>
      </c>
      <c r="Q50">
        <f>Q49+(F50+G50)/EIT_SpCk_TotalsByRelSite!$D$20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8.3815605667531424E-3</v>
      </c>
      <c r="N51">
        <f>N50+C51/EIT_SpCk_TotalsByRelSite!$D$20</f>
        <v>3.7916583516264227E-3</v>
      </c>
      <c r="O51">
        <f>O50+D51/EIT_SpCk_TotalsByRelSite!$D$20</f>
        <v>0</v>
      </c>
      <c r="P51">
        <f>P50+E51/EIT_SpCk_TotalsByRelSite!$D$20</f>
        <v>0</v>
      </c>
      <c r="Q51">
        <f>Q50+(F51+G51)/EIT_SpCk_TotalsByRelSite!$D$20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8.3815605667531424E-3</v>
      </c>
      <c r="N52">
        <f>N51+C52/EIT_SpCk_TotalsByRelSite!$D$20</f>
        <v>3.8914388345639601E-3</v>
      </c>
      <c r="O52">
        <f>O51+D52/EIT_SpCk_TotalsByRelSite!$D$20</f>
        <v>0</v>
      </c>
      <c r="P52">
        <f>P51+E52/EIT_SpCk_TotalsByRelSite!$D$20</f>
        <v>0</v>
      </c>
      <c r="Q52">
        <f>Q51+(F52+G52)/EIT_SpCk_TotalsByRelSite!$D$20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8.3815605667531424E-3</v>
      </c>
      <c r="N53">
        <f>N52+C53/EIT_SpCk_TotalsByRelSite!$D$20</f>
        <v>4.1907802833765721E-3</v>
      </c>
      <c r="O53">
        <f>O52+D53/EIT_SpCk_TotalsByRelSite!$D$20</f>
        <v>0</v>
      </c>
      <c r="P53">
        <f>P52+E53/EIT_SpCk_TotalsByRelSite!$D$20</f>
        <v>0</v>
      </c>
      <c r="Q53">
        <f>Q52+(F53+G53)/EIT_SpCk_TotalsByRelSite!$D$20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8.3815605667531424E-3</v>
      </c>
      <c r="N54">
        <f>N53+C54/EIT_SpCk_TotalsByRelSite!$D$20</f>
        <v>4.2905607663141091E-3</v>
      </c>
      <c r="O54">
        <f>O53+D54/EIT_SpCk_TotalsByRelSite!$D$20</f>
        <v>0</v>
      </c>
      <c r="P54">
        <f>P53+E54/EIT_SpCk_TotalsByRelSite!$D$20</f>
        <v>0</v>
      </c>
      <c r="Q54">
        <f>Q53+(F54+G54)/EIT_SpCk_TotalsByRelSite!$D$20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8.3815605667531424E-3</v>
      </c>
      <c r="N55">
        <f>N54+C55/EIT_SpCk_TotalsByRelSite!$D$20</f>
        <v>4.6896826980642589E-3</v>
      </c>
      <c r="O55">
        <f>O54+D55/EIT_SpCk_TotalsByRelSite!$D$20</f>
        <v>0</v>
      </c>
      <c r="P55">
        <f>P54+E55/EIT_SpCk_TotalsByRelSite!$D$20</f>
        <v>0</v>
      </c>
      <c r="Q55">
        <f>Q54+(F55+G55)/EIT_SpCk_TotalsByRelSite!$D$20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8.3815605667531424E-3</v>
      </c>
      <c r="N56">
        <f>N55+C56/EIT_SpCk_TotalsByRelSite!$D$20</f>
        <v>4.8892436639393338E-3</v>
      </c>
      <c r="O56">
        <f>O55+D56/EIT_SpCk_TotalsByRelSite!$D$20</f>
        <v>0</v>
      </c>
      <c r="P56">
        <f>P55+E56/EIT_SpCk_TotalsByRelSite!$D$20</f>
        <v>0</v>
      </c>
      <c r="Q56">
        <f>Q55+(F56+G56)/EIT_SpCk_TotalsByRelSite!$D$20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8.3815605667531424E-3</v>
      </c>
      <c r="N57">
        <f>N56+C57/EIT_SpCk_TotalsByRelSite!$D$20</f>
        <v>4.9890241468768708E-3</v>
      </c>
      <c r="O57">
        <f>O56+D57/EIT_SpCk_TotalsByRelSite!$D$20</f>
        <v>0</v>
      </c>
      <c r="P57">
        <f>P56+E57/EIT_SpCk_TotalsByRelSite!$D$20</f>
        <v>0</v>
      </c>
      <c r="Q57">
        <f>Q56+(F57+G57)/EIT_SpCk_TotalsByRelSite!$D$20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8.3815605667531424E-3</v>
      </c>
      <c r="N58">
        <f>N57+C58/EIT_SpCk_TotalsByRelSite!$D$20</f>
        <v>5.0888046298144078E-3</v>
      </c>
      <c r="O58">
        <f>O57+D58/EIT_SpCk_TotalsByRelSite!$D$20</f>
        <v>0</v>
      </c>
      <c r="P58">
        <f>P57+E58/EIT_SpCk_TotalsByRelSite!$D$20</f>
        <v>0</v>
      </c>
      <c r="Q58">
        <f>Q57+(F58+G58)/EIT_SpCk_TotalsByRelSite!$D$20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8.3815605667531424E-3</v>
      </c>
      <c r="N59">
        <f>N58+C59/EIT_SpCk_TotalsByRelSite!$D$20</f>
        <v>5.5877070445020946E-3</v>
      </c>
      <c r="O59">
        <f>O58+D59/EIT_SpCk_TotalsByRelSite!$D$20</f>
        <v>0</v>
      </c>
      <c r="P59">
        <f>P58+E59/EIT_SpCk_TotalsByRelSite!$D$20</f>
        <v>0</v>
      </c>
      <c r="Q59">
        <f>Q58+(F59+G59)/EIT_SpCk_TotalsByRelSite!$D$20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8.3815605667531424E-3</v>
      </c>
      <c r="N60">
        <f>N59+C60/EIT_SpCk_TotalsByRelSite!$D$20</f>
        <v>6.0866094591897815E-3</v>
      </c>
      <c r="O60">
        <f>O59+D60/EIT_SpCk_TotalsByRelSite!$D$20</f>
        <v>0</v>
      </c>
      <c r="P60">
        <f>P59+E60/EIT_SpCk_TotalsByRelSite!$D$20</f>
        <v>0</v>
      </c>
      <c r="Q60">
        <f>Q59+(F60+G60)/EIT_SpCk_TotalsByRelSite!$D$20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8.3815605667531424E-3</v>
      </c>
      <c r="N61">
        <f>N60+C61/EIT_SpCk_TotalsByRelSite!$D$20</f>
        <v>6.2861704250648564E-3</v>
      </c>
      <c r="O61">
        <f>O60+D61/EIT_SpCk_TotalsByRelSite!$D$20</f>
        <v>0</v>
      </c>
      <c r="P61">
        <f>P60+E61/EIT_SpCk_TotalsByRelSite!$D$20</f>
        <v>0</v>
      </c>
      <c r="Q61">
        <f>Q60+(F61+G61)/EIT_SpCk_TotalsByRelSite!$D$20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8.3815605667531424E-3</v>
      </c>
      <c r="N62">
        <f>N61+C62/EIT_SpCk_TotalsByRelSite!$D$20</f>
        <v>6.7850728397525432E-3</v>
      </c>
      <c r="O62">
        <f>O61+D62/EIT_SpCk_TotalsByRelSite!$D$20</f>
        <v>0</v>
      </c>
      <c r="P62">
        <f>P61+E62/EIT_SpCk_TotalsByRelSite!$D$20</f>
        <v>0</v>
      </c>
      <c r="Q62">
        <f>Q61+(F62+G62)/EIT_SpCk_TotalsByRelSite!$D$20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8.3815605667531424E-3</v>
      </c>
      <c r="N63">
        <f>N62+C63/EIT_SpCk_TotalsByRelSite!$D$20</f>
        <v>6.8848533226900802E-3</v>
      </c>
      <c r="O63">
        <f>O62+D63/EIT_SpCk_TotalsByRelSite!$D$20</f>
        <v>0</v>
      </c>
      <c r="P63">
        <f>P62+E63/EIT_SpCk_TotalsByRelSite!$D$20</f>
        <v>0</v>
      </c>
      <c r="Q63">
        <f>Q62+(F63+G63)/EIT_SpCk_TotalsByRelSite!$D$20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8.3815605667531424E-3</v>
      </c>
      <c r="N64">
        <f>N63+C64/EIT_SpCk_TotalsByRelSite!$D$20</f>
        <v>6.9846338056276172E-3</v>
      </c>
      <c r="O64">
        <f>O63+D64/EIT_SpCk_TotalsByRelSite!$D$20</f>
        <v>0</v>
      </c>
      <c r="P64">
        <f>P63+E64/EIT_SpCk_TotalsByRelSite!$D$20</f>
        <v>0</v>
      </c>
      <c r="Q64">
        <f>Q63+(F64+G64)/EIT_SpCk_TotalsByRelSite!$D$20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8.3815605667531424E-3</v>
      </c>
      <c r="N65">
        <f>N64+C65/EIT_SpCk_TotalsByRelSite!$D$20</f>
        <v>7.483536220315304E-3</v>
      </c>
      <c r="O65">
        <f>O64+D65/EIT_SpCk_TotalsByRelSite!$D$20</f>
        <v>0</v>
      </c>
      <c r="P65">
        <f>P64+E65/EIT_SpCk_TotalsByRelSite!$D$20</f>
        <v>0</v>
      </c>
      <c r="Q65">
        <f>Q64+(F65+G65)/EIT_SpCk_TotalsByRelSite!$D$20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8.3815605667531424E-3</v>
      </c>
      <c r="N66">
        <f>N65+C66/EIT_SpCk_TotalsByRelSite!$D$20</f>
        <v>8.3815605667531407E-3</v>
      </c>
      <c r="O66">
        <f>O65+D66/EIT_SpCk_TotalsByRelSite!$D$20</f>
        <v>0</v>
      </c>
      <c r="P66">
        <f>P65+E66/EIT_SpCk_TotalsByRelSite!$D$20</f>
        <v>0</v>
      </c>
      <c r="Q66">
        <f>Q65+(F66+G66)/EIT_SpCk_TotalsByRelSite!$D$20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8.3815605667531424E-3</v>
      </c>
      <c r="N67">
        <f>N66+C67/EIT_SpCk_TotalsByRelSite!$D$20</f>
        <v>8.8804629814408283E-3</v>
      </c>
      <c r="O67">
        <f>O66+D67/EIT_SpCk_TotalsByRelSite!$D$20</f>
        <v>0</v>
      </c>
      <c r="P67">
        <f>P66+E67/EIT_SpCk_TotalsByRelSite!$D$20</f>
        <v>0</v>
      </c>
      <c r="Q67">
        <f>Q66+(F67+G67)/EIT_SpCk_TotalsByRelSite!$D$20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8.3815605667531424E-3</v>
      </c>
      <c r="N68">
        <f>N67+C68/EIT_SpCk_TotalsByRelSite!$D$20</f>
        <v>9.379365396128516E-3</v>
      </c>
      <c r="O68">
        <f>O67+D68/EIT_SpCk_TotalsByRelSite!$D$20</f>
        <v>0</v>
      </c>
      <c r="P68">
        <f>P67+E68/EIT_SpCk_TotalsByRelSite!$D$20</f>
        <v>0</v>
      </c>
      <c r="Q68">
        <f>Q67+(F68+G68)/EIT_SpCk_TotalsByRelSite!$D$20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8.3815605667531424E-3</v>
      </c>
      <c r="N69">
        <f>N68+C69/EIT_SpCk_TotalsByRelSite!$D$20</f>
        <v>9.5789263620035901E-3</v>
      </c>
      <c r="O69">
        <f>O68+D69/EIT_SpCk_TotalsByRelSite!$D$20</f>
        <v>0</v>
      </c>
      <c r="P69">
        <f>P68+E69/EIT_SpCk_TotalsByRelSite!$D$20</f>
        <v>0</v>
      </c>
      <c r="Q69">
        <f>Q68+(F69+G69)/EIT_SpCk_TotalsByRelSite!$D$20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8.3815605667531424E-3</v>
      </c>
      <c r="N70">
        <f>N69+C70/EIT_SpCk_TotalsByRelSite!$D$20</f>
        <v>9.6787068449411279E-3</v>
      </c>
      <c r="O70">
        <f>O69+D70/EIT_SpCk_TotalsByRelSite!$D$20</f>
        <v>0</v>
      </c>
      <c r="P70">
        <f>P69+E70/EIT_SpCk_TotalsByRelSite!$D$20</f>
        <v>0</v>
      </c>
      <c r="Q70">
        <f>Q69+(F70+G70)/EIT_SpCk_TotalsByRelSite!$D$20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8.3815605667531424E-3</v>
      </c>
      <c r="N71">
        <f>N70+C71/EIT_SpCk_TotalsByRelSite!$D$20</f>
        <v>9.7784873278786658E-3</v>
      </c>
      <c r="O71">
        <f>O70+D71/EIT_SpCk_TotalsByRelSite!$D$20</f>
        <v>0</v>
      </c>
      <c r="P71">
        <f>P70+E71/EIT_SpCk_TotalsByRelSite!$D$20</f>
        <v>0</v>
      </c>
      <c r="Q71">
        <f>Q70+(F71+G71)/EIT_SpCk_TotalsByRelSite!$D$20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8.3815605667531424E-3</v>
      </c>
      <c r="N72">
        <f>N71+C72/EIT_SpCk_TotalsByRelSite!$D$20</f>
        <v>9.7784873278786658E-3</v>
      </c>
      <c r="O72">
        <f>O71+D72/EIT_SpCk_TotalsByRelSite!$D$20</f>
        <v>0</v>
      </c>
      <c r="P72">
        <f>P71+E72/EIT_SpCk_TotalsByRelSite!$D$20</f>
        <v>0</v>
      </c>
      <c r="Q72">
        <f>Q71+(F72+G72)/EIT_SpCk_TotalsByRelSite!$D$20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8.3815605667531424E-3</v>
      </c>
      <c r="N73">
        <f>N72+C73/EIT_SpCk_TotalsByRelSite!$D$20</f>
        <v>9.8782678108162037E-3</v>
      </c>
      <c r="O73">
        <f>O72+D73/EIT_SpCk_TotalsByRelSite!$D$20</f>
        <v>0</v>
      </c>
      <c r="P73">
        <f>P72+E73/EIT_SpCk_TotalsByRelSite!$D$20</f>
        <v>0</v>
      </c>
      <c r="Q73">
        <f>Q72+(F73+G73)/EIT_SpCk_TotalsByRelSite!$D$20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8.3815605667531424E-3</v>
      </c>
      <c r="N74">
        <f>N73+C74/EIT_SpCk_TotalsByRelSite!$D$20</f>
        <v>9.9780482937537416E-3</v>
      </c>
      <c r="O74">
        <f>O73+D74/EIT_SpCk_TotalsByRelSite!$D$20</f>
        <v>0</v>
      </c>
      <c r="P74">
        <f>P73+E74/EIT_SpCk_TotalsByRelSite!$D$20</f>
        <v>0</v>
      </c>
      <c r="Q74">
        <f>Q73+(F74+G74)/EIT_SpCk_TotalsByRelSite!$D$20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8.3815605667531424E-3</v>
      </c>
      <c r="N75">
        <f>N74+C75/EIT_SpCk_TotalsByRelSite!$D$20</f>
        <v>9.9780482937537416E-3</v>
      </c>
      <c r="O75">
        <f>O74+D75/EIT_SpCk_TotalsByRelSite!$D$20</f>
        <v>0</v>
      </c>
      <c r="P75">
        <f>P74+E75/EIT_SpCk_TotalsByRelSite!$D$20</f>
        <v>0</v>
      </c>
      <c r="Q75">
        <f>Q74+(F75+G75)/EIT_SpCk_TotalsByRelSite!$D$20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8.3815605667531424E-3</v>
      </c>
      <c r="N76">
        <f>N75+C76/EIT_SpCk_TotalsByRelSite!$D$20</f>
        <v>9.9780482937537416E-3</v>
      </c>
      <c r="O76">
        <f>O75+D76/EIT_SpCk_TotalsByRelSite!$D$20</f>
        <v>0</v>
      </c>
      <c r="P76">
        <f>P75+E76/EIT_SpCk_TotalsByRelSite!$D$20</f>
        <v>0</v>
      </c>
      <c r="Q76">
        <f>Q75+(F76+G76)/EIT_SpCk_TotalsByRelSite!$D$20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8.3815605667531424E-3</v>
      </c>
      <c r="N77">
        <f>N76+C77/EIT_SpCk_TotalsByRelSite!$D$20</f>
        <v>9.9780482937537416E-3</v>
      </c>
      <c r="O77">
        <f>O76+D77/EIT_SpCk_TotalsByRelSite!$D$20</f>
        <v>0</v>
      </c>
      <c r="P77">
        <f>P76+E77/EIT_SpCk_TotalsByRelSite!$D$20</f>
        <v>0</v>
      </c>
      <c r="Q77">
        <f>Q76+(F77+G77)/EIT_SpCk_TotalsByRelSite!$D$20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8.4813410496906803E-3</v>
      </c>
      <c r="N78">
        <f>N77+C78/EIT_SpCk_TotalsByRelSite!$D$20</f>
        <v>9.9780482937537416E-3</v>
      </c>
      <c r="O78">
        <f>O77+D78/EIT_SpCk_TotalsByRelSite!$D$20</f>
        <v>0</v>
      </c>
      <c r="P78">
        <f>P77+E78/EIT_SpCk_TotalsByRelSite!$D$20</f>
        <v>0</v>
      </c>
      <c r="Q78">
        <f>Q77+(F78+G78)/EIT_SpCk_TotalsByRelSite!$D$20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8.5811215326282182E-3</v>
      </c>
      <c r="N79">
        <f>N78+C79/EIT_SpCk_TotalsByRelSite!$D$20</f>
        <v>9.9780482937537416E-3</v>
      </c>
      <c r="O79">
        <f>O78+D79/EIT_SpCk_TotalsByRelSite!$D$20</f>
        <v>0</v>
      </c>
      <c r="P79">
        <f>P78+E79/EIT_SpCk_TotalsByRelSite!$D$20</f>
        <v>0</v>
      </c>
      <c r="Q79">
        <f>Q78+(F79+G79)/EIT_SpCk_TotalsByRelSite!$D$20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8.5811215326282182E-3</v>
      </c>
      <c r="N80">
        <f>N79+C80/EIT_SpCk_TotalsByRelSite!$D$20</f>
        <v>9.9780482937537416E-3</v>
      </c>
      <c r="O80">
        <f>O79+D80/EIT_SpCk_TotalsByRelSite!$D$20</f>
        <v>0</v>
      </c>
      <c r="P80">
        <f>P79+E80/EIT_SpCk_TotalsByRelSite!$D$20</f>
        <v>0</v>
      </c>
      <c r="Q80">
        <f>Q79+(F80+G80)/EIT_SpCk_TotalsByRelSite!$D$20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8.8804629814408301E-3</v>
      </c>
      <c r="N81">
        <f>N80+C81/EIT_SpCk_TotalsByRelSite!$D$20</f>
        <v>9.9780482937537416E-3</v>
      </c>
      <c r="O81">
        <f>O80+D81/EIT_SpCk_TotalsByRelSite!$D$20</f>
        <v>0</v>
      </c>
      <c r="P81">
        <f>P80+E81/EIT_SpCk_TotalsByRelSite!$D$20</f>
        <v>0</v>
      </c>
      <c r="Q81">
        <f>Q80+(F81+G81)/EIT_SpCk_TotalsByRelSite!$D$20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8.980243464378368E-3</v>
      </c>
      <c r="N82">
        <f>N81+C82/EIT_SpCk_TotalsByRelSite!$D$20</f>
        <v>9.9780482937537416E-3</v>
      </c>
      <c r="O82">
        <f>O81+D82/EIT_SpCk_TotalsByRelSite!$D$20</f>
        <v>0</v>
      </c>
      <c r="P82">
        <f>P81+E82/EIT_SpCk_TotalsByRelSite!$D$20</f>
        <v>0</v>
      </c>
      <c r="Q82">
        <f>Q81+(F82+G82)/EIT_SpCk_TotalsByRelSite!$D$20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9.0800239473159058E-3</v>
      </c>
      <c r="N83">
        <f>N82+C83/EIT_SpCk_TotalsByRelSite!$D$20</f>
        <v>9.9780482937537416E-3</v>
      </c>
      <c r="O83">
        <f>O82+D83/EIT_SpCk_TotalsByRelSite!$D$20</f>
        <v>0</v>
      </c>
      <c r="P83">
        <f>P82+E83/EIT_SpCk_TotalsByRelSite!$D$20</f>
        <v>0</v>
      </c>
      <c r="Q83">
        <f>Q82+(F83+G83)/EIT_SpCk_TotalsByRelSite!$D$20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9.2795849131909799E-3</v>
      </c>
      <c r="N84">
        <f>N83+C84/EIT_SpCk_TotalsByRelSite!$D$20</f>
        <v>9.9780482937537416E-3</v>
      </c>
      <c r="O84">
        <f>O83+D84/EIT_SpCk_TotalsByRelSite!$D$20</f>
        <v>0</v>
      </c>
      <c r="P84">
        <f>P83+E84/EIT_SpCk_TotalsByRelSite!$D$20</f>
        <v>0</v>
      </c>
      <c r="Q84">
        <f>Q83+(F84+G84)/EIT_SpCk_TotalsByRelSite!$D$20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9.3793653961285178E-3</v>
      </c>
      <c r="N85">
        <f>N84+C85/EIT_SpCk_TotalsByRelSite!$D$20</f>
        <v>9.9780482937537416E-3</v>
      </c>
      <c r="O85">
        <f>O84+D85/EIT_SpCk_TotalsByRelSite!$D$20</f>
        <v>0</v>
      </c>
      <c r="P85">
        <f>P84+E85/EIT_SpCk_TotalsByRelSite!$D$20</f>
        <v>0</v>
      </c>
      <c r="Q85">
        <f>Q84+(F85+G85)/EIT_SpCk_TotalsByRelSite!$D$20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9.7784873278786676E-3</v>
      </c>
      <c r="N86">
        <f>N85+C86/EIT_SpCk_TotalsByRelSite!$D$20</f>
        <v>9.9780482937537416E-3</v>
      </c>
      <c r="O86">
        <f>O85+D86/EIT_SpCk_TotalsByRelSite!$D$20</f>
        <v>0</v>
      </c>
      <c r="P86">
        <f>P85+E86/EIT_SpCk_TotalsByRelSite!$D$20</f>
        <v>0</v>
      </c>
      <c r="Q86">
        <f>Q85+(F86+G86)/EIT_SpCk_TotalsByRelSite!$D$20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9.8782678108162054E-3</v>
      </c>
      <c r="N87">
        <f>N86+C87/EIT_SpCk_TotalsByRelSite!$D$20</f>
        <v>1.0077828776691279E-2</v>
      </c>
      <c r="O87">
        <f>O86+D87/EIT_SpCk_TotalsByRelSite!$D$20</f>
        <v>0</v>
      </c>
      <c r="P87">
        <f>P86+E87/EIT_SpCk_TotalsByRelSite!$D$20</f>
        <v>0</v>
      </c>
      <c r="Q87">
        <f>Q86+(F87+G87)/EIT_SpCk_TotalsByRelSite!$D$20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9.9780482937537433E-3</v>
      </c>
      <c r="N88">
        <f>N87+C88/EIT_SpCk_TotalsByRelSite!$D$20</f>
        <v>1.0077828776691279E-2</v>
      </c>
      <c r="O88">
        <f>O87+D88/EIT_SpCk_TotalsByRelSite!$D$20</f>
        <v>0</v>
      </c>
      <c r="P88">
        <f>P87+E88/EIT_SpCk_TotalsByRelSite!$D$20</f>
        <v>0</v>
      </c>
      <c r="Q88">
        <f>Q87+(F88+G88)/EIT_SpCk_TotalsByRelSite!$D$20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1.0077828776691281E-2</v>
      </c>
      <c r="N89">
        <f>N88+C89/EIT_SpCk_TotalsByRelSite!$D$20</f>
        <v>1.0077828776691279E-2</v>
      </c>
      <c r="O89">
        <f>O88+D89/EIT_SpCk_TotalsByRelSite!$D$20</f>
        <v>0</v>
      </c>
      <c r="P89">
        <f>P88+E89/EIT_SpCk_TotalsByRelSite!$D$20</f>
        <v>0</v>
      </c>
      <c r="Q89">
        <f>Q88+(F89+G89)/EIT_SpCk_TotalsByRelSite!$D$20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1.0177609259628819E-2</v>
      </c>
      <c r="N90">
        <f>N89+C90/EIT_SpCk_TotalsByRelSite!$D$20</f>
        <v>1.0177609259628817E-2</v>
      </c>
      <c r="O90">
        <f>O89+D90/EIT_SpCk_TotalsByRelSite!$D$20</f>
        <v>0</v>
      </c>
      <c r="P90">
        <f>P89+E90/EIT_SpCk_TotalsByRelSite!$D$20</f>
        <v>0</v>
      </c>
      <c r="Q90">
        <f>Q89+(F90+G90)/EIT_SpCk_TotalsByRelSite!$D$20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1.0277389742566357E-2</v>
      </c>
      <c r="N91">
        <f>N90+C91/EIT_SpCk_TotalsByRelSite!$D$20</f>
        <v>1.0676511674316505E-2</v>
      </c>
      <c r="O91">
        <f>O90+D91/EIT_SpCk_TotalsByRelSite!$D$20</f>
        <v>0</v>
      </c>
      <c r="P91">
        <f>P90+E91/EIT_SpCk_TotalsByRelSite!$D$20</f>
        <v>0</v>
      </c>
      <c r="Q91">
        <f>Q90+(F91+G91)/EIT_SpCk_TotalsByRelSite!$D$20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1.0277389742566357E-2</v>
      </c>
      <c r="N92">
        <f>N91+C92/EIT_SpCk_TotalsByRelSite!$D$20</f>
        <v>1.1075633606066655E-2</v>
      </c>
      <c r="O92">
        <f>O91+D92/EIT_SpCk_TotalsByRelSite!$D$20</f>
        <v>0</v>
      </c>
      <c r="P92">
        <f>P91+E92/EIT_SpCk_TotalsByRelSite!$D$20</f>
        <v>0</v>
      </c>
      <c r="Q92">
        <f>Q91+(F92+G92)/EIT_SpCk_TotalsByRelSite!$D$20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1.0377170225503895E-2</v>
      </c>
      <c r="N93">
        <f>N92+C93/EIT_SpCk_TotalsByRelSite!$D$20</f>
        <v>1.1374975054879267E-2</v>
      </c>
      <c r="O93">
        <f>O92+D93/EIT_SpCk_TotalsByRelSite!$D$20</f>
        <v>0</v>
      </c>
      <c r="P93">
        <f>P92+E93/EIT_SpCk_TotalsByRelSite!$D$20</f>
        <v>0</v>
      </c>
      <c r="Q93">
        <f>Q92+(F93+G93)/EIT_SpCk_TotalsByRelSite!$D$20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1.0476950708441433E-2</v>
      </c>
      <c r="N94">
        <f>N93+C94/EIT_SpCk_TotalsByRelSite!$D$20</f>
        <v>1.2173218918379566E-2</v>
      </c>
      <c r="O94">
        <f>O93+D94/EIT_SpCk_TotalsByRelSite!$D$20</f>
        <v>0</v>
      </c>
      <c r="P94">
        <f>P93+E94/EIT_SpCk_TotalsByRelSite!$D$20</f>
        <v>0</v>
      </c>
      <c r="Q94">
        <f>Q93+(F94+G94)/EIT_SpCk_TotalsByRelSite!$D$20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1.0576731191378971E-2</v>
      </c>
      <c r="N95">
        <f>N94+C95/EIT_SpCk_TotalsByRelSite!$D$20</f>
        <v>1.2672121333067254E-2</v>
      </c>
      <c r="O95">
        <f>O94+D95/EIT_SpCk_TotalsByRelSite!$D$20</f>
        <v>0</v>
      </c>
      <c r="P95">
        <f>P94+E95/EIT_SpCk_TotalsByRelSite!$D$20</f>
        <v>0</v>
      </c>
      <c r="Q95">
        <f>Q94+(F95+G95)/EIT_SpCk_TotalsByRelSite!$D$20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1.0676511674316509E-2</v>
      </c>
      <c r="N96">
        <f>N95+C96/EIT_SpCk_TotalsByRelSite!$D$20</f>
        <v>1.3270804230692478E-2</v>
      </c>
      <c r="O96">
        <f>O95+D96/EIT_SpCk_TotalsByRelSite!$D$20</f>
        <v>0</v>
      </c>
      <c r="P96">
        <f>P95+E96/EIT_SpCk_TotalsByRelSite!$D$20</f>
        <v>0</v>
      </c>
      <c r="Q96">
        <f>Q95+(F96+G96)/EIT_SpCk_TotalsByRelSite!$D$20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1.0776292157254046E-2</v>
      </c>
      <c r="N97">
        <f>N96+C97/EIT_SpCk_TotalsByRelSite!$D$20</f>
        <v>1.3470365196567552E-2</v>
      </c>
      <c r="O97">
        <f>O96+D97/EIT_SpCk_TotalsByRelSite!$D$20</f>
        <v>0</v>
      </c>
      <c r="P97">
        <f>P96+E97/EIT_SpCk_TotalsByRelSite!$D$20</f>
        <v>0</v>
      </c>
      <c r="Q97">
        <f>Q96+(F97+G97)/EIT_SpCk_TotalsByRelSite!$D$20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1.097585312312912E-2</v>
      </c>
      <c r="N98">
        <f>N97+C98/EIT_SpCk_TotalsByRelSite!$D$20</f>
        <v>1.357014567950509E-2</v>
      </c>
      <c r="O98">
        <f>O97+D98/EIT_SpCk_TotalsByRelSite!$D$20</f>
        <v>0</v>
      </c>
      <c r="P98">
        <f>P97+E98/EIT_SpCk_TotalsByRelSite!$D$20</f>
        <v>0</v>
      </c>
      <c r="Q98">
        <f>Q97+(F98+G98)/EIT_SpCk_TotalsByRelSite!$D$20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1.1075633606066658E-2</v>
      </c>
      <c r="N99">
        <f>N98+C99/EIT_SpCk_TotalsByRelSite!$D$20</f>
        <v>1.3669926162442628E-2</v>
      </c>
      <c r="O99">
        <f>O98+D99/EIT_SpCk_TotalsByRelSite!$D$20</f>
        <v>0</v>
      </c>
      <c r="P99">
        <f>P98+E99/EIT_SpCk_TotalsByRelSite!$D$20</f>
        <v>0</v>
      </c>
      <c r="Q99">
        <f>Q98+(F99+G99)/EIT_SpCk_TotalsByRelSite!$D$20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1.1175414089004196E-2</v>
      </c>
      <c r="N100">
        <f>N99+C100/EIT_SpCk_TotalsByRelSite!$D$20</f>
        <v>1.3669926162442628E-2</v>
      </c>
      <c r="O100">
        <f>O99+D100/EIT_SpCk_TotalsByRelSite!$D$20</f>
        <v>9.9780482937537424E-5</v>
      </c>
      <c r="P100">
        <f>P99+E100/EIT_SpCk_TotalsByRelSite!$D$20</f>
        <v>0</v>
      </c>
      <c r="Q100">
        <f>Q99+(F100+G100)/EIT_SpCk_TotalsByRelSite!$D$20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1.1175414089004196E-2</v>
      </c>
      <c r="N101">
        <f>N100+C101/EIT_SpCk_TotalsByRelSite!$D$20</f>
        <v>1.3669926162442628E-2</v>
      </c>
      <c r="O101">
        <f>O100+D101/EIT_SpCk_TotalsByRelSite!$D$20</f>
        <v>9.9780482937537424E-5</v>
      </c>
      <c r="P101">
        <f>P100+E101/EIT_SpCk_TotalsByRelSite!$D$20</f>
        <v>0</v>
      </c>
      <c r="Q101">
        <f>Q100+(F101+G101)/EIT_SpCk_TotalsByRelSite!$D$20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1.137497505487927E-2</v>
      </c>
      <c r="N102">
        <f>N101+C102/EIT_SpCk_TotalsByRelSite!$D$20</f>
        <v>1.3669926162442628E-2</v>
      </c>
      <c r="O102">
        <f>O101+D102/EIT_SpCk_TotalsByRelSite!$D$20</f>
        <v>9.9780482937537424E-5</v>
      </c>
      <c r="P102">
        <f>P101+E102/EIT_SpCk_TotalsByRelSite!$D$20</f>
        <v>0</v>
      </c>
      <c r="Q102">
        <f>Q101+(F102+G102)/EIT_SpCk_TotalsByRelSite!$D$20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1.137497505487927E-2</v>
      </c>
      <c r="N103">
        <f>N102+C103/EIT_SpCk_TotalsByRelSite!$D$20</f>
        <v>1.3669926162442628E-2</v>
      </c>
      <c r="O103">
        <f>O102+D103/EIT_SpCk_TotalsByRelSite!$D$20</f>
        <v>9.9780482937537424E-5</v>
      </c>
      <c r="P103">
        <f>P102+E103/EIT_SpCk_TotalsByRelSite!$D$20</f>
        <v>0</v>
      </c>
      <c r="Q103">
        <f>Q102+(F103+G103)/EIT_SpCk_TotalsByRelSite!$D$20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1.137497505487927E-2</v>
      </c>
      <c r="N104">
        <f>N103+C104/EIT_SpCk_TotalsByRelSite!$D$20</f>
        <v>1.3669926162442628E-2</v>
      </c>
      <c r="O104">
        <f>O103+D104/EIT_SpCk_TotalsByRelSite!$D$20</f>
        <v>9.9780482937537424E-5</v>
      </c>
      <c r="P104">
        <f>P103+E104/EIT_SpCk_TotalsByRelSite!$D$20</f>
        <v>0</v>
      </c>
      <c r="Q104">
        <f>Q103+(F104+G104)/EIT_SpCk_TotalsByRelSite!$D$20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1.137497505487927E-2</v>
      </c>
      <c r="N105">
        <f>N104+C105/EIT_SpCk_TotalsByRelSite!$D$20</f>
        <v>1.3669926162442628E-2</v>
      </c>
      <c r="O105">
        <f>O104+D105/EIT_SpCk_TotalsByRelSite!$D$20</f>
        <v>9.9780482937537424E-5</v>
      </c>
      <c r="P105">
        <f>P104+E105/EIT_SpCk_TotalsByRelSite!$D$20</f>
        <v>0</v>
      </c>
      <c r="Q105">
        <f>Q104+(F105+G105)/EIT_SpCk_TotalsByRelSite!$D$20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1.137497505487927E-2</v>
      </c>
      <c r="N106">
        <f>N105+C106/EIT_SpCk_TotalsByRelSite!$D$20</f>
        <v>1.3669926162442628E-2</v>
      </c>
      <c r="O106">
        <f>O105+D106/EIT_SpCk_TotalsByRelSite!$D$20</f>
        <v>1.9956096587507485E-4</v>
      </c>
      <c r="P106">
        <f>P105+E106/EIT_SpCk_TotalsByRelSite!$D$20</f>
        <v>0</v>
      </c>
      <c r="Q106">
        <f>Q105+(F106+G106)/EIT_SpCk_TotalsByRelSite!$D$20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1.137497505487927E-2</v>
      </c>
      <c r="N107">
        <f>N106+C107/EIT_SpCk_TotalsByRelSite!$D$20</f>
        <v>1.3869487128317702E-2</v>
      </c>
      <c r="O107">
        <f>O106+D107/EIT_SpCk_TotalsByRelSite!$D$20</f>
        <v>2.9934144881261224E-4</v>
      </c>
      <c r="P107">
        <f>P106+E107/EIT_SpCk_TotalsByRelSite!$D$20</f>
        <v>0</v>
      </c>
      <c r="Q107">
        <f>Q106+(F107+G107)/EIT_SpCk_TotalsByRelSite!$D$20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1.137497505487927E-2</v>
      </c>
      <c r="N108">
        <f>N107+C108/EIT_SpCk_TotalsByRelSite!$D$20</f>
        <v>1.3869487128317702E-2</v>
      </c>
      <c r="O108">
        <f>O107+D108/EIT_SpCk_TotalsByRelSite!$D$20</f>
        <v>4.9890241468768704E-4</v>
      </c>
      <c r="P108">
        <f>P107+E108/EIT_SpCk_TotalsByRelSite!$D$20</f>
        <v>0</v>
      </c>
      <c r="Q108">
        <f>Q107+(F108+G108)/EIT_SpCk_TotalsByRelSite!$D$20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1.137497505487927E-2</v>
      </c>
      <c r="N109">
        <f>N108+C109/EIT_SpCk_TotalsByRelSite!$D$20</f>
        <v>1.4069048094192776E-2</v>
      </c>
      <c r="O109">
        <f>O108+D109/EIT_SpCk_TotalsByRelSite!$D$20</f>
        <v>4.9890241468768704E-4</v>
      </c>
      <c r="P109">
        <f>P108+E109/EIT_SpCk_TotalsByRelSite!$D$20</f>
        <v>0</v>
      </c>
      <c r="Q109">
        <f>Q108+(F109+G109)/EIT_SpCk_TotalsByRelSite!$D$20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1.1574536020754344E-2</v>
      </c>
      <c r="N110">
        <f>N109+C110/EIT_SpCk_TotalsByRelSite!$D$20</f>
        <v>1.4168828577130314E-2</v>
      </c>
      <c r="O110">
        <f>O109+D110/EIT_SpCk_TotalsByRelSite!$D$20</f>
        <v>4.9890241468768704E-4</v>
      </c>
      <c r="P110">
        <f>P109+E110/EIT_SpCk_TotalsByRelSite!$D$20</f>
        <v>0</v>
      </c>
      <c r="Q110">
        <f>Q109+(F110+G110)/EIT_SpCk_TotalsByRelSite!$D$20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1.1574536020754344E-2</v>
      </c>
      <c r="N111">
        <f>N110+C111/EIT_SpCk_TotalsByRelSite!$D$20</f>
        <v>1.4168828577130314E-2</v>
      </c>
      <c r="O111">
        <f>O110+D111/EIT_SpCk_TotalsByRelSite!$D$20</f>
        <v>5.9868289762522449E-4</v>
      </c>
      <c r="P111">
        <f>P110+E111/EIT_SpCk_TotalsByRelSite!$D$20</f>
        <v>0</v>
      </c>
      <c r="Q111">
        <f>Q110+(F111+G111)/EIT_SpCk_TotalsByRelSite!$D$20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1.1574536020754344E-2</v>
      </c>
      <c r="N112">
        <f>N111+C112/EIT_SpCk_TotalsByRelSite!$D$20</f>
        <v>1.4168828577130314E-2</v>
      </c>
      <c r="O112">
        <f>O111+D112/EIT_SpCk_TotalsByRelSite!$D$20</f>
        <v>1.2971462781879864E-3</v>
      </c>
      <c r="P112">
        <f>P111+E112/EIT_SpCk_TotalsByRelSite!$D$20</f>
        <v>0</v>
      </c>
      <c r="Q112">
        <f>Q111+(F112+G112)/EIT_SpCk_TotalsByRelSite!$D$20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1.1574536020754344E-2</v>
      </c>
      <c r="N113">
        <f>N112+C113/EIT_SpCk_TotalsByRelSite!$D$20</f>
        <v>1.4168828577130314E-2</v>
      </c>
      <c r="O113">
        <f>O112+D113/EIT_SpCk_TotalsByRelSite!$D$20</f>
        <v>1.6962682099381362E-3</v>
      </c>
      <c r="P113">
        <f>P112+E113/EIT_SpCk_TotalsByRelSite!$D$20</f>
        <v>0</v>
      </c>
      <c r="Q113">
        <f>Q112+(F113+G113)/EIT_SpCk_TotalsByRelSite!$D$20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1.1574536020754344E-2</v>
      </c>
      <c r="N114">
        <f>N113+C114/EIT_SpCk_TotalsByRelSite!$D$20</f>
        <v>1.4368389543005388E-2</v>
      </c>
      <c r="O114">
        <f>O113+D114/EIT_SpCk_TotalsByRelSite!$D$20</f>
        <v>2.195170624625823E-3</v>
      </c>
      <c r="P114">
        <f>P113+E114/EIT_SpCk_TotalsByRelSite!$D$20</f>
        <v>0</v>
      </c>
      <c r="Q114">
        <f>Q113+(F114+G114)/EIT_SpCk_TotalsByRelSite!$D$20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1.1574536020754344E-2</v>
      </c>
      <c r="N115">
        <f>N114+C115/EIT_SpCk_TotalsByRelSite!$D$20</f>
        <v>1.4468170025942926E-2</v>
      </c>
      <c r="O115">
        <f>O114+D115/EIT_SpCk_TotalsByRelSite!$D$20</f>
        <v>2.4945120734384354E-3</v>
      </c>
      <c r="P115">
        <f>P114+E115/EIT_SpCk_TotalsByRelSite!$D$20</f>
        <v>0</v>
      </c>
      <c r="Q115">
        <f>Q114+(F115+G115)/EIT_SpCk_TotalsByRelSite!$D$20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1.1574536020754344E-2</v>
      </c>
      <c r="N116">
        <f>N115+C116/EIT_SpCk_TotalsByRelSite!$D$20</f>
        <v>1.4468170025942926E-2</v>
      </c>
      <c r="O116">
        <f>O115+D116/EIT_SpCk_TotalsByRelSite!$D$20</f>
        <v>2.6940730393135103E-3</v>
      </c>
      <c r="P116">
        <f>P115+E116/EIT_SpCk_TotalsByRelSite!$D$20</f>
        <v>0</v>
      </c>
      <c r="Q116">
        <f>Q115+(F116+G116)/EIT_SpCk_TotalsByRelSite!$D$20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1.1574536020754344E-2</v>
      </c>
      <c r="N117">
        <f>N116+C117/EIT_SpCk_TotalsByRelSite!$D$20</f>
        <v>1.4468170025942926E-2</v>
      </c>
      <c r="O117">
        <f>O116+D117/EIT_SpCk_TotalsByRelSite!$D$20</f>
        <v>2.9934144881261227E-3</v>
      </c>
      <c r="P117">
        <f>P116+E117/EIT_SpCk_TotalsByRelSite!$D$20</f>
        <v>0</v>
      </c>
      <c r="Q117">
        <f>Q116+(F117+G117)/EIT_SpCk_TotalsByRelSite!$D$20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1.1574536020754344E-2</v>
      </c>
      <c r="N118">
        <f>N117+C118/EIT_SpCk_TotalsByRelSite!$D$20</f>
        <v>1.4468170025942926E-2</v>
      </c>
      <c r="O118">
        <f>O117+D118/EIT_SpCk_TotalsByRelSite!$D$20</f>
        <v>3.3925364198762725E-3</v>
      </c>
      <c r="P118">
        <f>P117+E118/EIT_SpCk_TotalsByRelSite!$D$20</f>
        <v>0</v>
      </c>
      <c r="Q118">
        <f>Q117+(F118+G118)/EIT_SpCk_TotalsByRelSite!$D$20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1.1574536020754344E-2</v>
      </c>
      <c r="N119">
        <f>N118+C119/EIT_SpCk_TotalsByRelSite!$D$20</f>
        <v>1.4667730991818E-2</v>
      </c>
      <c r="O119">
        <f>O118+D119/EIT_SpCk_TotalsByRelSite!$D$20</f>
        <v>3.8914388345639593E-3</v>
      </c>
      <c r="P119">
        <f>P118+E119/EIT_SpCk_TotalsByRelSite!$D$20</f>
        <v>0</v>
      </c>
      <c r="Q119">
        <f>Q118+(F119+G119)/EIT_SpCk_TotalsByRelSite!$D$20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1.1574536020754344E-2</v>
      </c>
      <c r="N120">
        <f>N119+C120/EIT_SpCk_TotalsByRelSite!$D$20</f>
        <v>1.4767511474755537E-2</v>
      </c>
      <c r="O120">
        <f>O119+D120/EIT_SpCk_TotalsByRelSite!$D$20</f>
        <v>4.2905607663141091E-3</v>
      </c>
      <c r="P120">
        <f>P119+E120/EIT_SpCk_TotalsByRelSite!$D$20</f>
        <v>0</v>
      </c>
      <c r="Q120">
        <f>Q119+(F120+G120)/EIT_SpCk_TotalsByRelSite!$D$20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1.1574536020754344E-2</v>
      </c>
      <c r="N121">
        <f>N120+C121/EIT_SpCk_TotalsByRelSite!$D$20</f>
        <v>1.5366194372380761E-2</v>
      </c>
      <c r="O121">
        <f>O120+D121/EIT_SpCk_TotalsByRelSite!$D$20</f>
        <v>4.589902215126721E-3</v>
      </c>
      <c r="P121">
        <f>P120+E121/EIT_SpCk_TotalsByRelSite!$D$20</f>
        <v>1.9956096587507485E-4</v>
      </c>
      <c r="Q121">
        <f>Q120+(F121+G121)/EIT_SpCk_TotalsByRelSite!$D$20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1.1574536020754344E-2</v>
      </c>
      <c r="N122">
        <f>N121+C122/EIT_SpCk_TotalsByRelSite!$D$20</f>
        <v>1.5665535821193375E-2</v>
      </c>
      <c r="O122">
        <f>O121+D122/EIT_SpCk_TotalsByRelSite!$D$20</f>
        <v>5.1885851127519457E-3</v>
      </c>
      <c r="P122">
        <f>P121+E122/EIT_SpCk_TotalsByRelSite!$D$20</f>
        <v>1.9956096587507485E-4</v>
      </c>
      <c r="Q122">
        <f>Q121+(F122+G122)/EIT_SpCk_TotalsByRelSite!$D$20</f>
        <v>9.9780482937537424E-5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1.1574536020754344E-2</v>
      </c>
      <c r="N123">
        <f>N122+C123/EIT_SpCk_TotalsByRelSite!$D$20</f>
        <v>1.6064657752943523E-2</v>
      </c>
      <c r="O123">
        <f>O122+D123/EIT_SpCk_TotalsByRelSite!$D$20</f>
        <v>5.4879265615645576E-3</v>
      </c>
      <c r="P123">
        <f>P122+E123/EIT_SpCk_TotalsByRelSite!$D$20</f>
        <v>3.9912193175014969E-4</v>
      </c>
      <c r="Q123">
        <f>Q122+(F123+G123)/EIT_SpCk_TotalsByRelSite!$D$20</f>
        <v>9.9780482937537424E-5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1.1574536020754344E-2</v>
      </c>
      <c r="N124">
        <f>N123+C124/EIT_SpCk_TotalsByRelSite!$D$20</f>
        <v>1.6363999201756137E-2</v>
      </c>
      <c r="O124">
        <f>O123+D124/EIT_SpCk_TotalsByRelSite!$D$20</f>
        <v>5.9868289762522444E-3</v>
      </c>
      <c r="P124">
        <f>P123+E124/EIT_SpCk_TotalsByRelSite!$D$20</f>
        <v>6.9846338056276194E-4</v>
      </c>
      <c r="Q124">
        <f>Q123+(F124+G124)/EIT_SpCk_TotalsByRelSite!$D$20</f>
        <v>1.9956096587507485E-4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1.1574536020754344E-2</v>
      </c>
      <c r="N125">
        <f>N124+C125/EIT_SpCk_TotalsByRelSite!$D$20</f>
        <v>1.6862901616443823E-2</v>
      </c>
      <c r="O125">
        <f>O124+D125/EIT_SpCk_TotalsByRelSite!$D$20</f>
        <v>6.6852923568150062E-3</v>
      </c>
      <c r="P125">
        <f>P124+E125/EIT_SpCk_TotalsByRelSite!$D$20</f>
        <v>1.197365795250449E-3</v>
      </c>
      <c r="Q125">
        <f>Q124+(F125+G125)/EIT_SpCk_TotalsByRelSite!$D$20</f>
        <v>3.9912193175014969E-4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1.1574536020754344E-2</v>
      </c>
      <c r="N126">
        <f>N125+C126/EIT_SpCk_TotalsByRelSite!$D$20</f>
        <v>1.7262023548193971E-2</v>
      </c>
      <c r="O126">
        <f>O125+D126/EIT_SpCk_TotalsByRelSite!$D$20</f>
        <v>7.184194771502693E-3</v>
      </c>
      <c r="P126">
        <f>P125+E126/EIT_SpCk_TotalsByRelSite!$D$20</f>
        <v>1.5964877270005988E-3</v>
      </c>
      <c r="Q126">
        <f>Q125+(F126+G126)/EIT_SpCk_TotalsByRelSite!$D$20</f>
        <v>9.9780482937537407E-4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1.1674316503691882E-2</v>
      </c>
      <c r="N127">
        <f>N126+C127/EIT_SpCk_TotalsByRelSite!$D$20</f>
        <v>1.7361804031131509E-2</v>
      </c>
      <c r="O127">
        <f>O126+D127/EIT_SpCk_TotalsByRelSite!$D$20</f>
        <v>7.8826581520654547E-3</v>
      </c>
      <c r="P127">
        <f>P126+E127/EIT_SpCk_TotalsByRelSite!$D$20</f>
        <v>1.7960486928756737E-3</v>
      </c>
      <c r="Q127">
        <f>Q126+(F127+G127)/EIT_SpCk_TotalsByRelSite!$D$20</f>
        <v>1.4967072440630611E-3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1.1674316503691882E-2</v>
      </c>
      <c r="N128">
        <f>N127+C128/EIT_SpCk_TotalsByRelSite!$D$20</f>
        <v>1.7561364997006584E-2</v>
      </c>
      <c r="O128">
        <f>O127+D128/EIT_SpCk_TotalsByRelSite!$D$20</f>
        <v>8.4813410496906785E-3</v>
      </c>
      <c r="P128">
        <f>P127+E128/EIT_SpCk_TotalsByRelSite!$D$20</f>
        <v>2.095390141688286E-3</v>
      </c>
      <c r="Q128">
        <f>Q127+(F128+G128)/EIT_SpCk_TotalsByRelSite!$D$20</f>
        <v>1.4967072440630611E-3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1.1674316503691882E-2</v>
      </c>
      <c r="N129">
        <f>N128+C129/EIT_SpCk_TotalsByRelSite!$D$20</f>
        <v>1.8359608860506884E-2</v>
      </c>
      <c r="O129">
        <f>O128+D129/EIT_SpCk_TotalsByRelSite!$D$20</f>
        <v>8.7806824985032905E-3</v>
      </c>
      <c r="P129">
        <f>P128+E129/EIT_SpCk_TotalsByRelSite!$D$20</f>
        <v>2.9934144881261227E-3</v>
      </c>
      <c r="Q129">
        <f>Q128+(F129+G129)/EIT_SpCk_TotalsByRelSite!$D$20</f>
        <v>1.5964877270005986E-3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1.1674316503691882E-2</v>
      </c>
      <c r="N130">
        <f>N129+C130/EIT_SpCk_TotalsByRelSite!$D$20</f>
        <v>1.9556974655757332E-2</v>
      </c>
      <c r="O130">
        <f>O129+D130/EIT_SpCk_TotalsByRelSite!$D$20</f>
        <v>8.9802434643783645E-3</v>
      </c>
      <c r="P130">
        <f>P129+E130/EIT_SpCk_TotalsByRelSite!$D$20</f>
        <v>3.1929754540011976E-3</v>
      </c>
      <c r="Q130">
        <f>Q129+(F130+G130)/EIT_SpCk_TotalsByRelSite!$D$20</f>
        <v>1.5964877270005986E-3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1.1674316503691882E-2</v>
      </c>
      <c r="N131">
        <f>N130+C131/EIT_SpCk_TotalsByRelSite!$D$20</f>
        <v>2.1053681899820393E-2</v>
      </c>
      <c r="O131">
        <f>O130+D131/EIT_SpCk_TotalsByRelSite!$D$20</f>
        <v>9.1798044302534385E-3</v>
      </c>
      <c r="P131">
        <f>P130+E131/EIT_SpCk_TotalsByRelSite!$D$20</f>
        <v>3.8914388345639593E-3</v>
      </c>
      <c r="Q131">
        <f>Q130+(F131+G131)/EIT_SpCk_TotalsByRelSite!$D$20</f>
        <v>1.7960486928756735E-3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1.1674316503691882E-2</v>
      </c>
      <c r="N132">
        <f>N131+C132/EIT_SpCk_TotalsByRelSite!$D$20</f>
        <v>2.2450608660945916E-2</v>
      </c>
      <c r="O132">
        <f>O131+D132/EIT_SpCk_TotalsByRelSite!$D$20</f>
        <v>9.3793653961285126E-3</v>
      </c>
      <c r="P132">
        <f>P131+E132/EIT_SpCk_TotalsByRelSite!$D$20</f>
        <v>4.2905607663141091E-3</v>
      </c>
      <c r="Q132">
        <f>Q131+(F132+G132)/EIT_SpCk_TotalsByRelSite!$D$20</f>
        <v>2.2949511075633605E-3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1.1674316503691882E-2</v>
      </c>
      <c r="N133">
        <f>N132+C133/EIT_SpCk_TotalsByRelSite!$D$20</f>
        <v>2.274995010975853E-2</v>
      </c>
      <c r="O133">
        <f>O132+D133/EIT_SpCk_TotalsByRelSite!$D$20</f>
        <v>9.5789263620035866E-3</v>
      </c>
      <c r="P133">
        <f>P132+E133/EIT_SpCk_TotalsByRelSite!$D$20</f>
        <v>4.490121732189184E-3</v>
      </c>
      <c r="Q133">
        <f>Q132+(F133+G133)/EIT_SpCk_TotalsByRelSite!$D$20</f>
        <v>3.0931949710636597E-3</v>
      </c>
      <c r="R133">
        <f>R132+H133/EIT_SpCk_TotalsByRelSite!$D$20</f>
        <v>0</v>
      </c>
    </row>
    <row r="134" spans="1:18">
      <c r="A134" s="10">
        <v>45777</v>
      </c>
      <c r="C134">
        <v>1</v>
      </c>
      <c r="D134">
        <v>1</v>
      </c>
      <c r="E134">
        <v>2</v>
      </c>
      <c r="F134">
        <v>3</v>
      </c>
      <c r="G134">
        <v>5</v>
      </c>
      <c r="L134" s="10">
        <f t="shared" ref="L134" si="13">A134</f>
        <v>45777</v>
      </c>
      <c r="M134">
        <f>M133+B134/EIT_SpCk_TotalsByRelSite!$D$20</f>
        <v>1.1674316503691882E-2</v>
      </c>
      <c r="N134">
        <f>N133+C134/EIT_SpCk_TotalsByRelSite!$D$20</f>
        <v>2.2849730592696068E-2</v>
      </c>
      <c r="O134">
        <f>O133+D134/EIT_SpCk_TotalsByRelSite!$D$20</f>
        <v>9.6787068449411245E-3</v>
      </c>
      <c r="P134">
        <f>P133+E134/EIT_SpCk_TotalsByRelSite!$D$20</f>
        <v>4.6896826980642589E-3</v>
      </c>
      <c r="Q134">
        <f>Q133+(F134+G134)/EIT_SpCk_TotalsByRelSite!$D$20</f>
        <v>3.8914388345639593E-3</v>
      </c>
      <c r="R134">
        <f>R133+H134/EIT_SpCk_TotalsByRelSite!$D$20</f>
        <v>0</v>
      </c>
    </row>
    <row r="135" spans="1:18">
      <c r="A135" s="10">
        <v>45778</v>
      </c>
      <c r="C135">
        <v>1</v>
      </c>
      <c r="D135">
        <v>3</v>
      </c>
      <c r="E135">
        <v>3</v>
      </c>
      <c r="G135">
        <v>2</v>
      </c>
      <c r="H135">
        <v>1</v>
      </c>
      <c r="L135" s="10">
        <f t="shared" ref="L135:L136" si="14">A135</f>
        <v>45778</v>
      </c>
      <c r="M135">
        <f>M134+B135/EIT_SpCk_TotalsByRelSite!$D$20</f>
        <v>1.1674316503691882E-2</v>
      </c>
      <c r="N135">
        <f>N134+C135/EIT_SpCk_TotalsByRelSite!$D$20</f>
        <v>2.2949511075633606E-2</v>
      </c>
      <c r="O135">
        <f>O134+D135/EIT_SpCk_TotalsByRelSite!$D$20</f>
        <v>9.9780482937537364E-3</v>
      </c>
      <c r="P135">
        <f>P134+E135/EIT_SpCk_TotalsByRelSite!$D$20</f>
        <v>4.9890241468768708E-3</v>
      </c>
      <c r="Q135">
        <f>Q134+(F135+G135)/EIT_SpCk_TotalsByRelSite!$D$20</f>
        <v>4.0909998004390342E-3</v>
      </c>
      <c r="R135">
        <f>R134+H135/EIT_SpCk_TotalsByRelSite!$D$20</f>
        <v>9.9780482937537424E-5</v>
      </c>
    </row>
    <row r="136" spans="1:18">
      <c r="A136" s="10">
        <v>45779</v>
      </c>
      <c r="C136">
        <v>1</v>
      </c>
      <c r="E136">
        <v>2</v>
      </c>
      <c r="F136">
        <v>1</v>
      </c>
      <c r="G136">
        <v>6</v>
      </c>
      <c r="L136" s="10">
        <f t="shared" si="14"/>
        <v>45779</v>
      </c>
      <c r="M136">
        <f>M135+B136/EIT_SpCk_TotalsByRelSite!$D$20</f>
        <v>1.1674316503691882E-2</v>
      </c>
      <c r="N136">
        <f>N135+C136/EIT_SpCk_TotalsByRelSite!$D$20</f>
        <v>2.3049291558571144E-2</v>
      </c>
      <c r="O136">
        <f>O135+D136/EIT_SpCk_TotalsByRelSite!$D$20</f>
        <v>9.9780482937537364E-3</v>
      </c>
      <c r="P136">
        <f>P135+E136/EIT_SpCk_TotalsByRelSite!$D$20</f>
        <v>5.1885851127519457E-3</v>
      </c>
      <c r="Q136">
        <f>Q135+(F136+G136)/EIT_SpCk_TotalsByRelSite!$D$20</f>
        <v>4.7894631810017959E-3</v>
      </c>
      <c r="R136">
        <f>R135+H136/EIT_SpCk_TotalsByRelSite!$D$20</f>
        <v>9.9780482937537424E-5</v>
      </c>
    </row>
    <row r="137" spans="1:18">
      <c r="A137" s="10">
        <v>45780</v>
      </c>
      <c r="C137">
        <v>1</v>
      </c>
      <c r="D137">
        <v>1</v>
      </c>
      <c r="E137">
        <v>6</v>
      </c>
      <c r="F137">
        <v>1</v>
      </c>
      <c r="G137">
        <v>1</v>
      </c>
      <c r="H137">
        <v>1</v>
      </c>
      <c r="L137" s="10">
        <f t="shared" ref="L137:L139" si="15">A137</f>
        <v>45780</v>
      </c>
      <c r="M137">
        <f>M136+B137/EIT_SpCk_TotalsByRelSite!$D$20</f>
        <v>1.1674316503691882E-2</v>
      </c>
      <c r="N137">
        <f>N136+C137/EIT_SpCk_TotalsByRelSite!$D$20</f>
        <v>2.3149072041508682E-2</v>
      </c>
      <c r="O137">
        <f>O136+D137/EIT_SpCk_TotalsByRelSite!$D$20</f>
        <v>1.0077828776691274E-2</v>
      </c>
      <c r="P137">
        <f>P136+E137/EIT_SpCk_TotalsByRelSite!$D$20</f>
        <v>5.7872680103771704E-3</v>
      </c>
      <c r="Q137">
        <f>Q136+(F137+G137)/EIT_SpCk_TotalsByRelSite!$D$20</f>
        <v>4.9890241468768708E-3</v>
      </c>
      <c r="R137">
        <f>R136+H137/EIT_SpCk_TotalsByRelSite!$D$20</f>
        <v>1.9956096587507485E-4</v>
      </c>
    </row>
    <row r="138" spans="1:18">
      <c r="A138" s="10">
        <v>45781</v>
      </c>
      <c r="C138">
        <v>4</v>
      </c>
      <c r="F138">
        <v>2</v>
      </c>
      <c r="G138">
        <v>2</v>
      </c>
      <c r="L138" s="10">
        <f t="shared" si="15"/>
        <v>45781</v>
      </c>
      <c r="M138">
        <f>M137+B138/EIT_SpCk_TotalsByRelSite!$D$20</f>
        <v>1.1674316503691882E-2</v>
      </c>
      <c r="N138">
        <f>N137+C138/EIT_SpCk_TotalsByRelSite!$D$20</f>
        <v>2.354819397325883E-2</v>
      </c>
      <c r="O138">
        <f>O137+D138/EIT_SpCk_TotalsByRelSite!$D$20</f>
        <v>1.0077828776691274E-2</v>
      </c>
      <c r="P138">
        <f>P137+E138/EIT_SpCk_TotalsByRelSite!$D$20</f>
        <v>5.7872680103771704E-3</v>
      </c>
      <c r="Q138">
        <f>Q137+(F138+G138)/EIT_SpCk_TotalsByRelSite!$D$20</f>
        <v>5.3881460786270206E-3</v>
      </c>
      <c r="R138">
        <f>R137+H138/EIT_SpCk_TotalsByRelSite!$D$20</f>
        <v>1.9956096587507485E-4</v>
      </c>
    </row>
    <row r="139" spans="1:18">
      <c r="A139" s="10">
        <v>45782</v>
      </c>
      <c r="C139">
        <v>3</v>
      </c>
      <c r="E139">
        <v>1</v>
      </c>
      <c r="F139">
        <v>1</v>
      </c>
      <c r="G139">
        <v>4</v>
      </c>
      <c r="L139" s="10">
        <f t="shared" si="15"/>
        <v>45782</v>
      </c>
      <c r="M139">
        <f>M138+B139/EIT_SpCk_TotalsByRelSite!$D$20</f>
        <v>1.1674316503691882E-2</v>
      </c>
      <c r="N139">
        <f>N138+C139/EIT_SpCk_TotalsByRelSite!$D$20</f>
        <v>2.3847535422071443E-2</v>
      </c>
      <c r="O139">
        <f>O138+D139/EIT_SpCk_TotalsByRelSite!$D$20</f>
        <v>1.0077828776691274E-2</v>
      </c>
      <c r="P139">
        <f>P138+E139/EIT_SpCk_TotalsByRelSite!$D$20</f>
        <v>5.8870484933147074E-3</v>
      </c>
      <c r="Q139">
        <f>Q138+(F139+G139)/EIT_SpCk_TotalsByRelSite!$D$20</f>
        <v>5.8870484933147074E-3</v>
      </c>
      <c r="R139">
        <f>R138+H139/EIT_SpCk_TotalsByRelSite!$D$20</f>
        <v>1.9956096587507485E-4</v>
      </c>
    </row>
    <row r="140" spans="1:18">
      <c r="A140" s="10">
        <v>45783</v>
      </c>
      <c r="C140">
        <v>2</v>
      </c>
      <c r="F140">
        <v>2</v>
      </c>
      <c r="G140">
        <v>1</v>
      </c>
      <c r="H140">
        <v>1</v>
      </c>
      <c r="L140" s="10">
        <f t="shared" ref="L140:L141" si="16">A140</f>
        <v>45783</v>
      </c>
      <c r="M140">
        <f>M139+B140/EIT_SpCk_TotalsByRelSite!$D$20</f>
        <v>1.1674316503691882E-2</v>
      </c>
      <c r="N140">
        <f>N139+C140/EIT_SpCk_TotalsByRelSite!$D$20</f>
        <v>2.4047096387946519E-2</v>
      </c>
      <c r="O140">
        <f>O139+D140/EIT_SpCk_TotalsByRelSite!$D$20</f>
        <v>1.0077828776691274E-2</v>
      </c>
      <c r="P140">
        <f>P139+E140/EIT_SpCk_TotalsByRelSite!$D$20</f>
        <v>5.8870484933147074E-3</v>
      </c>
      <c r="Q140">
        <f>Q139+(F140+G140)/EIT_SpCk_TotalsByRelSite!$D$20</f>
        <v>6.1863899421273193E-3</v>
      </c>
      <c r="R140">
        <f>R139+H140/EIT_SpCk_TotalsByRelSite!$D$20</f>
        <v>2.9934144881261224E-4</v>
      </c>
    </row>
    <row r="141" spans="1:18">
      <c r="A141" s="10">
        <v>45784</v>
      </c>
      <c r="C141">
        <v>1</v>
      </c>
      <c r="D141">
        <v>1</v>
      </c>
      <c r="E141">
        <v>1</v>
      </c>
      <c r="F141">
        <v>3</v>
      </c>
      <c r="G141">
        <v>1</v>
      </c>
      <c r="H141">
        <v>1</v>
      </c>
      <c r="L141" s="10">
        <f t="shared" si="16"/>
        <v>45784</v>
      </c>
      <c r="M141">
        <f>M140+B141/EIT_SpCk_TotalsByRelSite!$D$20</f>
        <v>1.1674316503691882E-2</v>
      </c>
      <c r="N141">
        <f>N140+C141/EIT_SpCk_TotalsByRelSite!$D$20</f>
        <v>2.4146876870884057E-2</v>
      </c>
      <c r="O141">
        <f>O140+D141/EIT_SpCk_TotalsByRelSite!$D$20</f>
        <v>1.0177609259628812E-2</v>
      </c>
      <c r="P141">
        <f>P140+E141/EIT_SpCk_TotalsByRelSite!$D$20</f>
        <v>5.9868289762522444E-3</v>
      </c>
      <c r="Q141">
        <f>Q140+(F141+G141)/EIT_SpCk_TotalsByRelSite!$D$20</f>
        <v>6.5855118738774691E-3</v>
      </c>
      <c r="R141">
        <f>R140+H141/EIT_SpCk_TotalsByRelSite!$D$20</f>
        <v>3.9912193175014969E-4</v>
      </c>
    </row>
    <row r="142" spans="1:18">
      <c r="A142" s="10">
        <v>45785</v>
      </c>
      <c r="C142">
        <v>4</v>
      </c>
      <c r="D142">
        <v>3</v>
      </c>
      <c r="E142">
        <v>1</v>
      </c>
      <c r="G142">
        <v>2</v>
      </c>
      <c r="L142" s="10">
        <f t="shared" ref="L142:L143" si="17">A142</f>
        <v>45785</v>
      </c>
      <c r="M142">
        <f>M141+B142/EIT_SpCk_TotalsByRelSite!$D$20</f>
        <v>1.1674316503691882E-2</v>
      </c>
      <c r="N142">
        <f>N141+C142/EIT_SpCk_TotalsByRelSite!$D$20</f>
        <v>2.4545998802634205E-2</v>
      </c>
      <c r="O142">
        <f>O141+D142/EIT_SpCk_TotalsByRelSite!$D$20</f>
        <v>1.0476950708441424E-2</v>
      </c>
      <c r="P142">
        <f>P141+E142/EIT_SpCk_TotalsByRelSite!$D$20</f>
        <v>6.0866094591897815E-3</v>
      </c>
      <c r="Q142">
        <f>Q141+(F142+G142)/EIT_SpCk_TotalsByRelSite!$D$20</f>
        <v>6.785072839752544E-3</v>
      </c>
      <c r="R142">
        <f>R141+H142/EIT_SpCk_TotalsByRelSite!$D$20</f>
        <v>3.9912193175014969E-4</v>
      </c>
    </row>
    <row r="143" spans="1:18">
      <c r="A143" s="10">
        <v>45786</v>
      </c>
      <c r="C143">
        <v>3</v>
      </c>
      <c r="D143">
        <v>1</v>
      </c>
      <c r="F143">
        <v>1</v>
      </c>
      <c r="L143" s="10">
        <f t="shared" si="17"/>
        <v>45786</v>
      </c>
      <c r="M143">
        <f>M142+B143/EIT_SpCk_TotalsByRelSite!$D$20</f>
        <v>1.1674316503691882E-2</v>
      </c>
      <c r="N143">
        <f>N142+C143/EIT_SpCk_TotalsByRelSite!$D$20</f>
        <v>2.4845340251446819E-2</v>
      </c>
      <c r="O143">
        <f>O142+D143/EIT_SpCk_TotalsByRelSite!$D$20</f>
        <v>1.0576731191378962E-2</v>
      </c>
      <c r="P143">
        <f>P142+E143/EIT_SpCk_TotalsByRelSite!$D$20</f>
        <v>6.0866094591897815E-3</v>
      </c>
      <c r="Q143">
        <f>Q142+(F143+G143)/EIT_SpCk_TotalsByRelSite!$D$20</f>
        <v>6.8848533226900811E-3</v>
      </c>
      <c r="R143">
        <f>R142+H143/EIT_SpCk_TotalsByRelSite!$D$20</f>
        <v>3.9912193175014969E-4</v>
      </c>
    </row>
    <row r="144" spans="1:18">
      <c r="A144" s="10">
        <v>45787</v>
      </c>
      <c r="B144">
        <v>1</v>
      </c>
      <c r="C144">
        <v>5</v>
      </c>
      <c r="G144">
        <v>2</v>
      </c>
      <c r="L144" s="10">
        <f t="shared" ref="L144:L146" si="18">A144</f>
        <v>45787</v>
      </c>
      <c r="M144">
        <f>M143+B144/EIT_SpCk_TotalsByRelSite!$D$20</f>
        <v>1.177409698662942E-2</v>
      </c>
      <c r="N144">
        <f>N143+C144/EIT_SpCk_TotalsByRelSite!$D$20</f>
        <v>2.5344242666134505E-2</v>
      </c>
      <c r="O144">
        <f>O143+D144/EIT_SpCk_TotalsByRelSite!$D$20</f>
        <v>1.0576731191378962E-2</v>
      </c>
      <c r="P144">
        <f>P143+E144/EIT_SpCk_TotalsByRelSite!$D$20</f>
        <v>6.0866094591897815E-3</v>
      </c>
      <c r="Q144">
        <f>Q143+(F144+G144)/EIT_SpCk_TotalsByRelSite!$D$20</f>
        <v>7.084414288565156E-3</v>
      </c>
      <c r="R144">
        <f>R143+H144/EIT_SpCk_TotalsByRelSite!$D$20</f>
        <v>3.9912193175014969E-4</v>
      </c>
    </row>
    <row r="145" spans="1:18">
      <c r="A145" s="10">
        <v>45788</v>
      </c>
      <c r="E145">
        <v>1</v>
      </c>
      <c r="F145">
        <v>1</v>
      </c>
      <c r="G145">
        <v>2</v>
      </c>
      <c r="L145" s="10">
        <f t="shared" si="18"/>
        <v>45788</v>
      </c>
      <c r="M145">
        <f>M144+B145/EIT_SpCk_TotalsByRelSite!$D$20</f>
        <v>1.177409698662942E-2</v>
      </c>
      <c r="N145">
        <f>N144+C145/EIT_SpCk_TotalsByRelSite!$D$20</f>
        <v>2.5344242666134505E-2</v>
      </c>
      <c r="O145">
        <f>O144+D145/EIT_SpCk_TotalsByRelSite!$D$20</f>
        <v>1.0576731191378962E-2</v>
      </c>
      <c r="P145">
        <f>P144+E145/EIT_SpCk_TotalsByRelSite!$D$20</f>
        <v>6.1863899421273185E-3</v>
      </c>
      <c r="Q145">
        <f>Q144+(F145+G145)/EIT_SpCk_TotalsByRelSite!$D$20</f>
        <v>7.3837557373777679E-3</v>
      </c>
      <c r="R145">
        <f>R144+H145/EIT_SpCk_TotalsByRelSite!$D$20</f>
        <v>3.9912193175014969E-4</v>
      </c>
    </row>
    <row r="146" spans="1:18">
      <c r="A146" s="10">
        <v>45789</v>
      </c>
      <c r="C146">
        <v>7</v>
      </c>
      <c r="G146">
        <v>2</v>
      </c>
      <c r="H146">
        <v>1</v>
      </c>
      <c r="L146" s="10">
        <f t="shared" si="18"/>
        <v>45789</v>
      </c>
      <c r="M146">
        <f>M145+B146/EIT_SpCk_TotalsByRelSite!$D$20</f>
        <v>1.177409698662942E-2</v>
      </c>
      <c r="N146">
        <f>N145+C146/EIT_SpCk_TotalsByRelSite!$D$20</f>
        <v>2.6042706046697266E-2</v>
      </c>
      <c r="O146">
        <f>O145+D146/EIT_SpCk_TotalsByRelSite!$D$20</f>
        <v>1.0576731191378962E-2</v>
      </c>
      <c r="P146">
        <f>P145+E146/EIT_SpCk_TotalsByRelSite!$D$20</f>
        <v>6.1863899421273185E-3</v>
      </c>
      <c r="Q146">
        <f>Q145+(F146+G146)/EIT_SpCk_TotalsByRelSite!$D$20</f>
        <v>7.5833167032528428E-3</v>
      </c>
      <c r="R146">
        <f>R145+H146/EIT_SpCk_TotalsByRelSite!$D$20</f>
        <v>4.9890241468768714E-4</v>
      </c>
    </row>
    <row r="147" spans="1:18">
      <c r="A147" s="10">
        <v>45790</v>
      </c>
      <c r="B147">
        <v>1</v>
      </c>
      <c r="C147">
        <v>3</v>
      </c>
      <c r="F147">
        <v>1</v>
      </c>
      <c r="G147">
        <v>2</v>
      </c>
      <c r="L147" s="10">
        <f t="shared" ref="L147:L148" si="19">A147</f>
        <v>45790</v>
      </c>
      <c r="M147">
        <f>M146+B147/EIT_SpCk_TotalsByRelSite!$D$20</f>
        <v>1.1873877469566958E-2</v>
      </c>
      <c r="N147">
        <f>N146+C147/EIT_SpCk_TotalsByRelSite!$D$20</f>
        <v>2.634204749550988E-2</v>
      </c>
      <c r="O147">
        <f>O146+D147/EIT_SpCk_TotalsByRelSite!$D$20</f>
        <v>1.0576731191378962E-2</v>
      </c>
      <c r="P147">
        <f>P146+E147/EIT_SpCk_TotalsByRelSite!$D$20</f>
        <v>6.1863899421273185E-3</v>
      </c>
      <c r="Q147">
        <f>Q146+(F147+G147)/EIT_SpCk_TotalsByRelSite!$D$20</f>
        <v>7.8826581520654547E-3</v>
      </c>
      <c r="R147">
        <f>R146+H147/EIT_SpCk_TotalsByRelSite!$D$20</f>
        <v>4.9890241468768714E-4</v>
      </c>
    </row>
    <row r="148" spans="1:18">
      <c r="A148" s="10">
        <v>45791</v>
      </c>
      <c r="C148">
        <v>2</v>
      </c>
      <c r="L148" s="10">
        <f t="shared" si="19"/>
        <v>45791</v>
      </c>
      <c r="M148">
        <f>M147+B148/EIT_SpCk_TotalsByRelSite!$D$20</f>
        <v>1.1873877469566958E-2</v>
      </c>
      <c r="N148">
        <f>N147+C148/EIT_SpCk_TotalsByRelSite!$D$20</f>
        <v>2.6541608461384956E-2</v>
      </c>
      <c r="O148">
        <f>O147+D148/EIT_SpCk_TotalsByRelSite!$D$20</f>
        <v>1.0576731191378962E-2</v>
      </c>
      <c r="P148">
        <f>P147+E148/EIT_SpCk_TotalsByRelSite!$D$20</f>
        <v>6.1863899421273185E-3</v>
      </c>
      <c r="Q148">
        <f>Q147+(F148+G148)/EIT_SpCk_TotalsByRelSite!$D$20</f>
        <v>7.8826581520654547E-3</v>
      </c>
      <c r="R148">
        <f>R147+H148/EIT_SpCk_TotalsByRelSite!$D$20</f>
        <v>4.9890241468768714E-4</v>
      </c>
    </row>
    <row r="149" spans="1:18">
      <c r="A149" s="10">
        <v>45792</v>
      </c>
      <c r="C149">
        <v>3</v>
      </c>
      <c r="L149" s="10">
        <f t="shared" ref="L149:L150" si="20">A149</f>
        <v>45792</v>
      </c>
      <c r="M149">
        <f>M148+B149/EIT_SpCk_TotalsByRelSite!$D$20</f>
        <v>1.1873877469566958E-2</v>
      </c>
      <c r="N149">
        <f>N148+C149/EIT_SpCk_TotalsByRelSite!$D$20</f>
        <v>2.6840949910197569E-2</v>
      </c>
      <c r="O149">
        <f>O148+D149/EIT_SpCk_TotalsByRelSite!$D$20</f>
        <v>1.0576731191378962E-2</v>
      </c>
      <c r="P149">
        <f>P148+E149/EIT_SpCk_TotalsByRelSite!$D$20</f>
        <v>6.1863899421273185E-3</v>
      </c>
      <c r="Q149">
        <f>Q148+(F149+G149)/EIT_SpCk_TotalsByRelSite!$D$20</f>
        <v>7.8826581520654547E-3</v>
      </c>
      <c r="R149">
        <f>R148+H149/EIT_SpCk_TotalsByRelSite!$D$20</f>
        <v>4.9890241468768714E-4</v>
      </c>
    </row>
    <row r="150" spans="1:18">
      <c r="A150" s="10">
        <v>45793</v>
      </c>
      <c r="B150">
        <v>1</v>
      </c>
      <c r="C150">
        <v>4</v>
      </c>
      <c r="D150">
        <v>1</v>
      </c>
      <c r="L150" s="10">
        <f t="shared" si="20"/>
        <v>45793</v>
      </c>
      <c r="M150">
        <f>M149+B150/EIT_SpCk_TotalsByRelSite!$D$20</f>
        <v>1.1973657952504496E-2</v>
      </c>
      <c r="N150">
        <f>N149+C150/EIT_SpCk_TotalsByRelSite!$D$20</f>
        <v>2.7240071841947718E-2</v>
      </c>
      <c r="O150">
        <f>O149+D150/EIT_SpCk_TotalsByRelSite!$D$20</f>
        <v>1.06765116743165E-2</v>
      </c>
      <c r="P150">
        <f>P149+E150/EIT_SpCk_TotalsByRelSite!$D$20</f>
        <v>6.1863899421273185E-3</v>
      </c>
      <c r="Q150">
        <f>Q149+(F150+G150)/EIT_SpCk_TotalsByRelSite!$D$20</f>
        <v>7.8826581520654547E-3</v>
      </c>
      <c r="R150">
        <f>R149+H150/EIT_SpCk_TotalsByRelSite!$D$20</f>
        <v>4.9890241468768714E-4</v>
      </c>
    </row>
    <row r="151" spans="1:18">
      <c r="A151" s="10">
        <v>45794</v>
      </c>
      <c r="C151">
        <v>1</v>
      </c>
      <c r="L151" s="10">
        <f t="shared" ref="L151:L152" si="21">A151</f>
        <v>45794</v>
      </c>
      <c r="M151">
        <f>M150+B151/EIT_SpCk_TotalsByRelSite!$D$20</f>
        <v>1.1973657952504496E-2</v>
      </c>
      <c r="N151">
        <f>N150+C151/EIT_SpCk_TotalsByRelSite!$D$20</f>
        <v>2.7339852324885255E-2</v>
      </c>
      <c r="O151">
        <f>O150+D151/EIT_SpCk_TotalsByRelSite!$D$20</f>
        <v>1.06765116743165E-2</v>
      </c>
      <c r="P151">
        <f>P150+E151/EIT_SpCk_TotalsByRelSite!$D$20</f>
        <v>6.1863899421273185E-3</v>
      </c>
      <c r="Q151">
        <f>Q150+(F151+G151)/EIT_SpCk_TotalsByRelSite!$D$20</f>
        <v>7.8826581520654547E-3</v>
      </c>
      <c r="R151">
        <f>R150+H151/EIT_SpCk_TotalsByRelSite!$D$20</f>
        <v>4.9890241468768714E-4</v>
      </c>
    </row>
    <row r="152" spans="1:18">
      <c r="A152" s="10">
        <v>45795</v>
      </c>
      <c r="C152">
        <v>5</v>
      </c>
      <c r="E152">
        <v>1</v>
      </c>
      <c r="L152" s="10">
        <f t="shared" si="21"/>
        <v>45795</v>
      </c>
      <c r="M152">
        <f>M151+B152/EIT_SpCk_TotalsByRelSite!$D$20</f>
        <v>1.1973657952504496E-2</v>
      </c>
      <c r="N152">
        <f>N151+C152/EIT_SpCk_TotalsByRelSite!$D$20</f>
        <v>2.7838754739572941E-2</v>
      </c>
      <c r="O152">
        <f>O151+D152/EIT_SpCk_TotalsByRelSite!$D$20</f>
        <v>1.06765116743165E-2</v>
      </c>
      <c r="P152">
        <f>P151+E152/EIT_SpCk_TotalsByRelSite!$D$20</f>
        <v>6.2861704250648555E-3</v>
      </c>
      <c r="Q152">
        <f>Q151+(F152+G152)/EIT_SpCk_TotalsByRelSite!$D$20</f>
        <v>7.8826581520654547E-3</v>
      </c>
      <c r="R152">
        <f>R151+H152/EIT_SpCk_TotalsByRelSite!$D$20</f>
        <v>4.9890241468768714E-4</v>
      </c>
    </row>
    <row r="153" spans="1:18">
      <c r="A153" s="10">
        <v>45796</v>
      </c>
      <c r="C153">
        <v>1</v>
      </c>
      <c r="G153">
        <v>1</v>
      </c>
      <c r="L153" s="10">
        <f t="shared" ref="L153:L155" si="22">A153</f>
        <v>45796</v>
      </c>
      <c r="M153">
        <f>M152+B153/EIT_SpCk_TotalsByRelSite!$D$20</f>
        <v>1.1973657952504496E-2</v>
      </c>
      <c r="N153">
        <f>N152+C153/EIT_SpCk_TotalsByRelSite!$D$20</f>
        <v>2.7938535222510479E-2</v>
      </c>
      <c r="O153">
        <f>O152+D153/EIT_SpCk_TotalsByRelSite!$D$20</f>
        <v>1.06765116743165E-2</v>
      </c>
      <c r="P153">
        <f>P152+E153/EIT_SpCk_TotalsByRelSite!$D$20</f>
        <v>6.2861704250648555E-3</v>
      </c>
      <c r="Q153">
        <f>Q152+(F153+G153)/EIT_SpCk_TotalsByRelSite!$D$20</f>
        <v>7.9824386350029926E-3</v>
      </c>
      <c r="R153">
        <f>R152+H153/EIT_SpCk_TotalsByRelSite!$D$20</f>
        <v>4.9890241468768714E-4</v>
      </c>
    </row>
    <row r="154" spans="1:18">
      <c r="A154" s="10">
        <v>45797</v>
      </c>
      <c r="C154">
        <v>3</v>
      </c>
      <c r="E154">
        <v>1</v>
      </c>
      <c r="G154">
        <v>1</v>
      </c>
      <c r="L154" s="10">
        <f t="shared" si="22"/>
        <v>45797</v>
      </c>
      <c r="M154">
        <f>M153+B154/EIT_SpCk_TotalsByRelSite!$D$20</f>
        <v>1.1973657952504496E-2</v>
      </c>
      <c r="N154">
        <f>N153+C154/EIT_SpCk_TotalsByRelSite!$D$20</f>
        <v>2.8237876671323093E-2</v>
      </c>
      <c r="O154">
        <f>O153+D154/EIT_SpCk_TotalsByRelSite!$D$20</f>
        <v>1.06765116743165E-2</v>
      </c>
      <c r="P154">
        <f>P153+E154/EIT_SpCk_TotalsByRelSite!$D$20</f>
        <v>6.3859509080023925E-3</v>
      </c>
      <c r="Q154">
        <f>Q153+(F154+G154)/EIT_SpCk_TotalsByRelSite!$D$20</f>
        <v>8.0822191179405305E-3</v>
      </c>
      <c r="R154">
        <f>R153+H154/EIT_SpCk_TotalsByRelSite!$D$20</f>
        <v>4.9890241468768714E-4</v>
      </c>
    </row>
    <row r="155" spans="1:18">
      <c r="A155" s="10">
        <v>45798</v>
      </c>
      <c r="B155">
        <v>1</v>
      </c>
      <c r="C155">
        <v>3</v>
      </c>
      <c r="L155" s="10">
        <f t="shared" si="22"/>
        <v>45798</v>
      </c>
      <c r="M155">
        <f>M154+B155/EIT_SpCk_TotalsByRelSite!$D$20</f>
        <v>1.2073438435442034E-2</v>
      </c>
      <c r="N155">
        <f>N154+C155/EIT_SpCk_TotalsByRelSite!$D$20</f>
        <v>2.8537218120135707E-2</v>
      </c>
      <c r="O155">
        <f>O154+D155/EIT_SpCk_TotalsByRelSite!$D$20</f>
        <v>1.06765116743165E-2</v>
      </c>
      <c r="P155">
        <f>P154+E155/EIT_SpCk_TotalsByRelSite!$D$20</f>
        <v>6.3859509080023925E-3</v>
      </c>
      <c r="Q155">
        <f>Q154+(F155+G155)/EIT_SpCk_TotalsByRelSite!$D$20</f>
        <v>8.0822191179405305E-3</v>
      </c>
      <c r="R155">
        <f>R154+H155/EIT_SpCk_TotalsByRelSite!$D$20</f>
        <v>4.9890241468768714E-4</v>
      </c>
    </row>
    <row r="156" spans="1:18">
      <c r="A156" s="10">
        <v>45799</v>
      </c>
      <c r="C156">
        <v>4</v>
      </c>
      <c r="L156" s="10">
        <f t="shared" ref="L156" si="23">A156</f>
        <v>45799</v>
      </c>
      <c r="M156">
        <f>M155+B156/EIT_SpCk_TotalsByRelSite!$D$20</f>
        <v>1.2073438435442034E-2</v>
      </c>
      <c r="N156">
        <f>N155+C156/EIT_SpCk_TotalsByRelSite!$D$20</f>
        <v>2.8936340051885855E-2</v>
      </c>
      <c r="O156">
        <f>O155+D156/EIT_SpCk_TotalsByRelSite!$D$20</f>
        <v>1.06765116743165E-2</v>
      </c>
      <c r="P156">
        <f>P155+E156/EIT_SpCk_TotalsByRelSite!$D$20</f>
        <v>6.3859509080023925E-3</v>
      </c>
      <c r="Q156">
        <f>Q155+(F156+G156)/EIT_SpCk_TotalsByRelSite!$D$20</f>
        <v>8.0822191179405305E-3</v>
      </c>
      <c r="R156">
        <f>R155+H156/EIT_SpCk_TotalsByRelSite!$D$20</f>
        <v>4.9890241468768714E-4</v>
      </c>
    </row>
    <row r="157" spans="1:18">
      <c r="A157" s="10">
        <v>45800</v>
      </c>
      <c r="C157">
        <v>1</v>
      </c>
      <c r="L157" s="10">
        <f t="shared" ref="L157:L159" si="24">A157</f>
        <v>45800</v>
      </c>
      <c r="M157">
        <f>M156+B157/EIT_SpCk_TotalsByRelSite!$D$20</f>
        <v>1.2073438435442034E-2</v>
      </c>
      <c r="N157">
        <f>N156+C157/EIT_SpCk_TotalsByRelSite!$D$20</f>
        <v>2.9036120534823393E-2</v>
      </c>
      <c r="O157">
        <f>O156+D157/EIT_SpCk_TotalsByRelSite!$D$20</f>
        <v>1.06765116743165E-2</v>
      </c>
      <c r="P157">
        <f>P156+E157/EIT_SpCk_TotalsByRelSite!$D$20</f>
        <v>6.3859509080023925E-3</v>
      </c>
      <c r="Q157">
        <f>Q156+(F157+G157)/EIT_SpCk_TotalsByRelSite!$D$20</f>
        <v>8.0822191179405305E-3</v>
      </c>
      <c r="R157">
        <f>R156+H157/EIT_SpCk_TotalsByRelSite!$D$20</f>
        <v>4.9890241468768714E-4</v>
      </c>
    </row>
    <row r="158" spans="1:18">
      <c r="A158" s="10">
        <v>45803</v>
      </c>
      <c r="C158">
        <v>2</v>
      </c>
      <c r="L158" s="10">
        <f t="shared" si="24"/>
        <v>45803</v>
      </c>
      <c r="M158">
        <f>M157+B158/EIT_SpCk_TotalsByRelSite!$D$20</f>
        <v>1.2073438435442034E-2</v>
      </c>
      <c r="N158">
        <f>N157+C158/EIT_SpCk_TotalsByRelSite!$D$20</f>
        <v>2.9235681500698468E-2</v>
      </c>
      <c r="O158">
        <f>O157+D158/EIT_SpCk_TotalsByRelSite!$D$20</f>
        <v>1.06765116743165E-2</v>
      </c>
      <c r="P158">
        <f>P157+E158/EIT_SpCk_TotalsByRelSite!$D$20</f>
        <v>6.3859509080023925E-3</v>
      </c>
      <c r="Q158">
        <f>Q157+(F158+G158)/EIT_SpCk_TotalsByRelSite!$D$20</f>
        <v>8.0822191179405305E-3</v>
      </c>
      <c r="R158">
        <f>R157+H158/EIT_SpCk_TotalsByRelSite!$D$20</f>
        <v>4.9890241468768714E-4</v>
      </c>
    </row>
    <row r="159" spans="1:18">
      <c r="A159" s="10">
        <v>45804</v>
      </c>
      <c r="C159">
        <v>2</v>
      </c>
      <c r="L159" s="10">
        <f t="shared" si="24"/>
        <v>45804</v>
      </c>
      <c r="M159">
        <f>M158+B159/EIT_SpCk_TotalsByRelSite!$D$20</f>
        <v>1.2073438435442034E-2</v>
      </c>
      <c r="N159">
        <f>N158+C159/EIT_SpCk_TotalsByRelSite!$D$20</f>
        <v>2.9435242466573544E-2</v>
      </c>
      <c r="O159">
        <f>O158+D159/EIT_SpCk_TotalsByRelSite!$D$20</f>
        <v>1.06765116743165E-2</v>
      </c>
      <c r="P159">
        <f>P158+E159/EIT_SpCk_TotalsByRelSite!$D$20</f>
        <v>6.3859509080023925E-3</v>
      </c>
      <c r="Q159">
        <f>Q158+(F159+G159)/EIT_SpCk_TotalsByRelSite!$D$20</f>
        <v>8.0822191179405305E-3</v>
      </c>
      <c r="R159">
        <f>R158+H159/EIT_SpCk_TotalsByRelSite!$D$20</f>
        <v>4.9890241468768714E-4</v>
      </c>
    </row>
    <row r="160" spans="1:18">
      <c r="A160" s="10">
        <v>45805</v>
      </c>
      <c r="L160" s="10">
        <f t="shared" ref="L160" si="25">A160</f>
        <v>45805</v>
      </c>
      <c r="M160">
        <f>M159+B160/EIT_SpCk_TotalsByRelSite!$D$20</f>
        <v>1.2073438435442034E-2</v>
      </c>
      <c r="N160">
        <f>N159+C160/EIT_SpCk_TotalsByRelSite!$D$20</f>
        <v>2.9435242466573544E-2</v>
      </c>
      <c r="O160">
        <f>O159+D160/EIT_SpCk_TotalsByRelSite!$D$20</f>
        <v>1.06765116743165E-2</v>
      </c>
      <c r="P160">
        <f>P159+E160/EIT_SpCk_TotalsByRelSite!$D$20</f>
        <v>6.3859509080023925E-3</v>
      </c>
      <c r="Q160">
        <f>Q159+(F160+G160)/EIT_SpCk_TotalsByRelSite!$D$20</f>
        <v>8.0822191179405305E-3</v>
      </c>
      <c r="R160">
        <f>R159+H160/EIT_SpCk_TotalsByRelSite!$D$20</f>
        <v>4.9890241468768714E-4</v>
      </c>
    </row>
    <row r="161" spans="1:18">
      <c r="A161" s="10">
        <v>45806</v>
      </c>
      <c r="G161">
        <v>1</v>
      </c>
      <c r="L161" s="10">
        <f t="shared" ref="L161:L162" si="26">A161</f>
        <v>45806</v>
      </c>
      <c r="M161">
        <f>M160+B161/EIT_SpCk_TotalsByRelSite!$D$20</f>
        <v>1.2073438435442034E-2</v>
      </c>
      <c r="N161">
        <f>N160+C161/EIT_SpCk_TotalsByRelSite!$D$20</f>
        <v>2.9435242466573544E-2</v>
      </c>
      <c r="O161">
        <f>O160+D161/EIT_SpCk_TotalsByRelSite!$D$20</f>
        <v>1.06765116743165E-2</v>
      </c>
      <c r="P161">
        <f>P160+E161/EIT_SpCk_TotalsByRelSite!$D$20</f>
        <v>6.3859509080023925E-3</v>
      </c>
      <c r="Q161">
        <f>Q160+(F161+G161)/EIT_SpCk_TotalsByRelSite!$D$20</f>
        <v>8.1819996008780684E-3</v>
      </c>
      <c r="R161">
        <f>R160+H161/EIT_SpCk_TotalsByRelSite!$D$20</f>
        <v>4.9890241468768714E-4</v>
      </c>
    </row>
    <row r="162" spans="1:18">
      <c r="A162" s="10">
        <v>45807</v>
      </c>
      <c r="E162">
        <v>1</v>
      </c>
      <c r="L162" s="10">
        <f t="shared" si="26"/>
        <v>45807</v>
      </c>
      <c r="M162">
        <f>M161+B162/EIT_SpCk_TotalsByRelSite!$D$20</f>
        <v>1.2073438435442034E-2</v>
      </c>
      <c r="N162">
        <f>N161+C162/EIT_SpCk_TotalsByRelSite!$D$20</f>
        <v>2.9435242466573544E-2</v>
      </c>
      <c r="O162">
        <f>O161+D162/EIT_SpCk_TotalsByRelSite!$D$20</f>
        <v>1.06765116743165E-2</v>
      </c>
      <c r="P162">
        <f>P161+E162/EIT_SpCk_TotalsByRelSite!$D$20</f>
        <v>6.4857313909399295E-3</v>
      </c>
      <c r="Q162">
        <f>Q161+(F162+G162)/EIT_SpCk_TotalsByRelSite!$D$20</f>
        <v>8.1819996008780684E-3</v>
      </c>
      <c r="R162">
        <f>R161+H162/EIT_SpCk_TotalsByRelSite!$D$20</f>
        <v>4.9890241468768714E-4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264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256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311</v>
      </c>
      <c r="B5" t="s">
        <v>312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84</v>
      </c>
      <c r="U5" s="4"/>
      <c r="V5" s="4">
        <v>138</v>
      </c>
      <c r="W5" s="4"/>
      <c r="X5" s="4">
        <v>304</v>
      </c>
      <c r="Y5" s="4">
        <v>5</v>
      </c>
      <c r="Z5" s="4">
        <v>4</v>
      </c>
      <c r="AA5" s="4">
        <v>1</v>
      </c>
      <c r="AB5" s="4">
        <v>11</v>
      </c>
      <c r="AC5" s="4">
        <v>3</v>
      </c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2.107904642409034E-2</v>
      </c>
      <c r="AR5" s="94" t="str">
        <f t="shared" ref="AR5:AR27" si="15">IF(U5=0,"",U5/$E5)</f>
        <v/>
      </c>
      <c r="AS5" s="94">
        <f t="shared" ref="AS5:AS27" si="16">IF(V5=0,"",V5/$E5)</f>
        <v>3.4629861982434125E-2</v>
      </c>
      <c r="AT5" s="94" t="str">
        <f t="shared" ref="AT5:AT27" si="17">IF(W5=0,"",W5/$E5)</f>
        <v/>
      </c>
      <c r="AU5" s="94">
        <f t="shared" ref="AU5:AU27" si="18">IF(X5=0,"",X5/$E5)</f>
        <v>7.6286072772898367E-2</v>
      </c>
      <c r="AV5" s="94">
        <f t="shared" ref="AV5:AV27" si="19">IF(Y5=0,"",Y5/$E5)</f>
        <v>1.2547051442910915E-3</v>
      </c>
      <c r="AW5" s="94">
        <f t="shared" ref="AW5:AW27" si="20">IF(Z5=0,"",Z5/$E5)</f>
        <v>1.0037641154328732E-3</v>
      </c>
      <c r="AX5" s="94">
        <f t="shared" ref="AX5:AX27" si="21">IF(AA5=0,"",AA5/$E5)</f>
        <v>2.509410288582183E-4</v>
      </c>
      <c r="AY5" s="94">
        <f t="shared" ref="AY5:AY27" si="22">IF(AB5=0,"",AB5/$E5)</f>
        <v>2.7603513174404015E-3</v>
      </c>
      <c r="AZ5" s="94">
        <f t="shared" ref="AZ5:AZ27" si="23">IF(AC5=0,"",AC5/$E5)</f>
        <v>7.5282308657465501E-4</v>
      </c>
    </row>
    <row r="6" spans="1:52" ht="15" customHeight="1">
      <c r="A6" t="s">
        <v>313</v>
      </c>
      <c r="B6" t="s">
        <v>314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32</v>
      </c>
      <c r="U6" s="4"/>
      <c r="V6" s="4">
        <v>40</v>
      </c>
      <c r="W6" s="4"/>
      <c r="X6" s="4">
        <v>129</v>
      </c>
      <c r="Y6" s="4">
        <v>1</v>
      </c>
      <c r="Z6" s="4">
        <v>4</v>
      </c>
      <c r="AA6" s="4">
        <v>1</v>
      </c>
      <c r="AB6" s="4">
        <v>5</v>
      </c>
      <c r="AC6" s="4">
        <v>1</v>
      </c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8.0828492043445322E-3</v>
      </c>
      <c r="AR6" s="94" t="str">
        <f t="shared" si="15"/>
        <v/>
      </c>
      <c r="AS6" s="94">
        <f t="shared" si="16"/>
        <v>1.0103561505430665E-2</v>
      </c>
      <c r="AT6" s="94" t="str">
        <f t="shared" si="17"/>
        <v/>
      </c>
      <c r="AU6" s="94">
        <f t="shared" si="18"/>
        <v>3.2583985855013896E-2</v>
      </c>
      <c r="AV6" s="94">
        <f t="shared" si="19"/>
        <v>2.5258903763576663E-4</v>
      </c>
      <c r="AW6" s="94">
        <f t="shared" si="20"/>
        <v>1.0103561505430665E-3</v>
      </c>
      <c r="AX6" s="94">
        <f t="shared" si="21"/>
        <v>2.5258903763576663E-4</v>
      </c>
      <c r="AY6" s="94">
        <f t="shared" si="22"/>
        <v>1.2629451881788331E-3</v>
      </c>
      <c r="AZ6" s="94">
        <f t="shared" si="23"/>
        <v>2.5258903763576663E-4</v>
      </c>
    </row>
    <row r="7" spans="1:52" ht="15" customHeight="1">
      <c r="A7" t="s">
        <v>275</v>
      </c>
      <c r="B7" t="s">
        <v>276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32</v>
      </c>
      <c r="U7" s="4">
        <v>3</v>
      </c>
      <c r="V7" s="4">
        <v>47</v>
      </c>
      <c r="W7" s="4"/>
      <c r="X7" s="4">
        <v>89</v>
      </c>
      <c r="Y7" s="4">
        <v>1</v>
      </c>
      <c r="Z7" s="4">
        <v>6</v>
      </c>
      <c r="AA7" s="4">
        <v>2</v>
      </c>
      <c r="AB7" s="4">
        <v>5</v>
      </c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8.2559339525283791E-3</v>
      </c>
      <c r="AR7" s="94">
        <f t="shared" si="15"/>
        <v>7.7399380804953565E-4</v>
      </c>
      <c r="AS7" s="94">
        <f t="shared" si="16"/>
        <v>1.2125902992776058E-2</v>
      </c>
      <c r="AT7" s="94" t="str">
        <f t="shared" si="17"/>
        <v/>
      </c>
      <c r="AU7" s="94">
        <f t="shared" si="18"/>
        <v>2.2961816305469555E-2</v>
      </c>
      <c r="AV7" s="94">
        <f t="shared" si="19"/>
        <v>2.5799793601651185E-4</v>
      </c>
      <c r="AW7" s="94">
        <f t="shared" si="20"/>
        <v>1.5479876160990713E-3</v>
      </c>
      <c r="AX7" s="94">
        <f t="shared" si="21"/>
        <v>5.1599587203302369E-4</v>
      </c>
      <c r="AY7" s="94">
        <f t="shared" si="22"/>
        <v>1.2899896800825593E-3</v>
      </c>
      <c r="AZ7" s="94" t="str">
        <f t="shared" si="23"/>
        <v/>
      </c>
    </row>
    <row r="8" spans="1:52" ht="15" customHeight="1">
      <c r="A8" t="s">
        <v>287</v>
      </c>
      <c r="B8" t="s">
        <v>288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444</v>
      </c>
      <c r="S8" s="4">
        <v>1</v>
      </c>
      <c r="T8" s="4">
        <v>58</v>
      </c>
      <c r="U8" s="4"/>
      <c r="V8" s="4"/>
      <c r="W8" s="4"/>
      <c r="X8" s="4">
        <v>8</v>
      </c>
      <c r="Y8" s="4"/>
      <c r="Z8" s="4"/>
      <c r="AA8" s="4"/>
      <c r="AB8" s="4">
        <v>1</v>
      </c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>
        <f t="shared" si="14"/>
        <v>1.482996676041933E-2</v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>
        <f t="shared" si="18"/>
        <v>2.0455126566095629E-3</v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>
        <f t="shared" si="22"/>
        <v>2.5568908207619537E-4</v>
      </c>
      <c r="AZ8" s="94" t="str">
        <f t="shared" si="23"/>
        <v/>
      </c>
    </row>
    <row r="9" spans="1:52" ht="15" customHeight="1">
      <c r="A9" t="s">
        <v>297</v>
      </c>
      <c r="B9" t="s">
        <v>298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12</v>
      </c>
      <c r="W9" s="4"/>
      <c r="X9" s="4">
        <v>56</v>
      </c>
      <c r="Y9" s="4"/>
      <c r="Z9" s="4"/>
      <c r="AA9" s="4"/>
      <c r="AB9" s="4">
        <v>2</v>
      </c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2.9858173675043542E-3</v>
      </c>
      <c r="AT9" s="94" t="str">
        <f t="shared" si="17"/>
        <v/>
      </c>
      <c r="AU9" s="94">
        <f t="shared" si="18"/>
        <v>1.3933814381686987E-2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>
        <f t="shared" si="22"/>
        <v>4.976362279173924E-4</v>
      </c>
      <c r="AZ9" s="94" t="str">
        <f t="shared" si="23"/>
        <v/>
      </c>
    </row>
    <row r="10" spans="1:52" ht="15" customHeight="1">
      <c r="A10" t="s">
        <v>326</v>
      </c>
      <c r="B10" t="s">
        <v>327</v>
      </c>
      <c r="C10" s="10">
        <v>45467</v>
      </c>
      <c r="D10" s="1" t="s">
        <v>18</v>
      </c>
      <c r="E10">
        <v>2986</v>
      </c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20</v>
      </c>
      <c r="U10" s="4"/>
      <c r="V10" s="4">
        <v>3</v>
      </c>
      <c r="W10" s="4"/>
      <c r="X10" s="4">
        <v>30</v>
      </c>
      <c r="Y10" s="4"/>
      <c r="Z10" s="4"/>
      <c r="AA10" s="4"/>
      <c r="AB10" s="4">
        <v>2</v>
      </c>
      <c r="AC10" s="4"/>
      <c r="AF10" s="94" t="str">
        <f t="shared" si="3"/>
        <v/>
      </c>
      <c r="AG10" s="94">
        <f t="shared" si="4"/>
        <v>3.348961821835231E-4</v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6.6979236436704621E-3</v>
      </c>
      <c r="AR10" s="94" t="str">
        <f t="shared" si="15"/>
        <v/>
      </c>
      <c r="AS10" s="94">
        <f t="shared" si="16"/>
        <v>1.0046885465505692E-3</v>
      </c>
      <c r="AT10" s="94" t="str">
        <f t="shared" si="17"/>
        <v/>
      </c>
      <c r="AU10" s="94">
        <f t="shared" si="18"/>
        <v>1.0046885465505693E-2</v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>
        <f t="shared" si="22"/>
        <v>6.6979236436704619E-4</v>
      </c>
      <c r="AZ10" s="94" t="str">
        <f t="shared" si="23"/>
        <v/>
      </c>
    </row>
    <row r="11" spans="1:52" ht="15" customHeight="1">
      <c r="A11" t="s">
        <v>323</v>
      </c>
      <c r="B11" t="s">
        <v>324</v>
      </c>
      <c r="C11" s="10">
        <v>45467</v>
      </c>
      <c r="D11" s="1" t="s">
        <v>18</v>
      </c>
      <c r="E11">
        <v>3977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41</v>
      </c>
      <c r="U11" s="4"/>
      <c r="V11" s="4">
        <v>22</v>
      </c>
      <c r="W11" s="4"/>
      <c r="X11" s="4">
        <v>64</v>
      </c>
      <c r="Y11" s="4"/>
      <c r="Z11" s="4">
        <v>1</v>
      </c>
      <c r="AA11" s="4"/>
      <c r="AB11" s="4">
        <v>2</v>
      </c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 t="str">
        <f t="shared" si="6"/>
        <v/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>
        <f t="shared" si="14"/>
        <v>1.0309278350515464E-2</v>
      </c>
      <c r="AR11" s="94" t="str">
        <f t="shared" si="15"/>
        <v/>
      </c>
      <c r="AS11" s="94">
        <f t="shared" si="16"/>
        <v>5.5318078953985415E-3</v>
      </c>
      <c r="AT11" s="94" t="str">
        <f t="shared" si="17"/>
        <v/>
      </c>
      <c r="AU11" s="94">
        <f t="shared" si="18"/>
        <v>1.6092532059341212E-2</v>
      </c>
      <c r="AV11" s="94" t="str">
        <f t="shared" si="19"/>
        <v/>
      </c>
      <c r="AW11" s="94">
        <f t="shared" si="20"/>
        <v>2.5144581342720644E-4</v>
      </c>
      <c r="AX11" s="94" t="str">
        <f t="shared" si="21"/>
        <v/>
      </c>
      <c r="AY11" s="94">
        <f t="shared" si="22"/>
        <v>5.0289162685441288E-4</v>
      </c>
      <c r="AZ11" s="94" t="str">
        <f t="shared" si="23"/>
        <v/>
      </c>
    </row>
    <row r="12" spans="1:52" ht="15" customHeight="1">
      <c r="A12" t="s">
        <v>333</v>
      </c>
      <c r="B12" t="s">
        <v>334</v>
      </c>
      <c r="C12" s="10">
        <v>45468</v>
      </c>
      <c r="D12" s="1" t="s">
        <v>127</v>
      </c>
      <c r="E12">
        <v>4002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 t="str">
        <f t="shared" si="8"/>
        <v/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>
        <f t="shared" si="14"/>
        <v>4.9975012493753122E-4</v>
      </c>
      <c r="AR12" s="94" t="str">
        <f t="shared" si="15"/>
        <v/>
      </c>
      <c r="AS12" s="94" t="str">
        <f t="shared" si="16"/>
        <v/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A13" t="s">
        <v>302</v>
      </c>
      <c r="B13" t="s">
        <v>303</v>
      </c>
      <c r="C13" s="10">
        <v>45468</v>
      </c>
      <c r="D13" s="1" t="s">
        <v>18</v>
      </c>
      <c r="E13">
        <v>1518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17</v>
      </c>
      <c r="U13" s="4"/>
      <c r="V13" s="4">
        <v>3</v>
      </c>
      <c r="W13" s="4"/>
      <c r="X13" s="4">
        <v>14</v>
      </c>
      <c r="Y13" s="4"/>
      <c r="Z13" s="4"/>
      <c r="AA13" s="4"/>
      <c r="AB13" s="4">
        <v>1</v>
      </c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 t="str">
        <f t="shared" si="11"/>
        <v/>
      </c>
      <c r="AO13" s="94" t="str">
        <f t="shared" si="12"/>
        <v/>
      </c>
      <c r="AP13" s="94" t="str">
        <f t="shared" si="13"/>
        <v/>
      </c>
      <c r="AQ13" s="94">
        <f t="shared" si="14"/>
        <v>1.1198945981554678E-2</v>
      </c>
      <c r="AR13" s="94" t="str">
        <f t="shared" si="15"/>
        <v/>
      </c>
      <c r="AS13" s="94">
        <f t="shared" si="16"/>
        <v>1.976284584980237E-3</v>
      </c>
      <c r="AT13" s="94" t="str">
        <f t="shared" si="17"/>
        <v/>
      </c>
      <c r="AU13" s="94">
        <f t="shared" si="18"/>
        <v>9.22266139657444E-3</v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>
        <f t="shared" si="22"/>
        <v>6.5876152832674575E-4</v>
      </c>
      <c r="AZ13" s="94" t="str">
        <f t="shared" si="23"/>
        <v/>
      </c>
    </row>
    <row r="14" spans="1:52" ht="15" customHeight="1">
      <c r="A14" t="s">
        <v>277</v>
      </c>
      <c r="B14" t="s">
        <v>278</v>
      </c>
      <c r="C14" s="10">
        <v>45594</v>
      </c>
      <c r="D14" s="1" t="s">
        <v>23</v>
      </c>
      <c r="E14">
        <v>1002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98</v>
      </c>
      <c r="R14" s="4"/>
      <c r="S14" s="4"/>
      <c r="T14" s="4">
        <v>6</v>
      </c>
      <c r="U14" s="4"/>
      <c r="V14" s="4"/>
      <c r="W14" s="4"/>
      <c r="X14" s="4">
        <v>2</v>
      </c>
      <c r="Y14" s="4"/>
      <c r="Z14" s="4"/>
      <c r="AA14" s="4"/>
      <c r="AB14" s="4"/>
      <c r="AC14" s="4"/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>
        <f t="shared" si="12"/>
        <v>9.7804391217564873E-2</v>
      </c>
      <c r="AP14" s="94" t="str">
        <f t="shared" si="13"/>
        <v/>
      </c>
      <c r="AQ14" s="94">
        <f t="shared" si="14"/>
        <v>5.9880239520958087E-3</v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>
        <f t="shared" si="18"/>
        <v>1.996007984031936E-3</v>
      </c>
      <c r="AV14" s="94" t="str">
        <f t="shared" si="19"/>
        <v/>
      </c>
      <c r="AW14" s="94" t="str">
        <f t="shared" si="20"/>
        <v/>
      </c>
      <c r="AX14" s="94" t="str">
        <f t="shared" si="21"/>
        <v/>
      </c>
      <c r="AY14" s="94" t="str">
        <f t="shared" si="22"/>
        <v/>
      </c>
      <c r="AZ14" s="94" t="str">
        <f t="shared" si="23"/>
        <v/>
      </c>
    </row>
    <row r="15" spans="1:52" ht="15" customHeight="1">
      <c r="A15" t="s">
        <v>277</v>
      </c>
      <c r="B15" t="s">
        <v>278</v>
      </c>
      <c r="C15" s="10">
        <v>45602</v>
      </c>
      <c r="D15" s="1" t="s">
        <v>221</v>
      </c>
      <c r="E15">
        <v>118</v>
      </c>
      <c r="F15" s="4"/>
      <c r="G15" s="4"/>
      <c r="H15" s="4"/>
      <c r="I15" s="4">
        <v>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2</v>
      </c>
      <c r="U15" s="4"/>
      <c r="V15" s="4"/>
      <c r="W15" s="4"/>
      <c r="X15" s="4"/>
      <c r="Y15" s="4"/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>
        <f t="shared" si="6"/>
        <v>4.2372881355932202E-2</v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>
        <f t="shared" si="14"/>
        <v>1.6949152542372881E-2</v>
      </c>
      <c r="AR15" s="94" t="str">
        <f t="shared" si="15"/>
        <v/>
      </c>
      <c r="AS15" s="94" t="str">
        <f t="shared" si="16"/>
        <v/>
      </c>
      <c r="AT15" s="94" t="str">
        <f t="shared" si="17"/>
        <v/>
      </c>
      <c r="AU15" s="94" t="str">
        <f t="shared" si="18"/>
        <v/>
      </c>
      <c r="AV15" s="94" t="str">
        <f t="shared" si="19"/>
        <v/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277</v>
      </c>
      <c r="B16" t="s">
        <v>278</v>
      </c>
      <c r="C16" s="10">
        <v>45602</v>
      </c>
      <c r="D16" s="1" t="s">
        <v>163</v>
      </c>
      <c r="E16">
        <v>240</v>
      </c>
      <c r="F16" s="4"/>
      <c r="G16" s="4"/>
      <c r="H16" s="4"/>
      <c r="I16" s="4"/>
      <c r="J16" s="4"/>
      <c r="K16" s="4">
        <v>35</v>
      </c>
      <c r="L16" s="4"/>
      <c r="M16" s="4"/>
      <c r="N16" s="4"/>
      <c r="O16" s="4"/>
      <c r="P16" s="4"/>
      <c r="Q16" s="4"/>
      <c r="R16" s="4"/>
      <c r="S16" s="4"/>
      <c r="T16" s="4">
        <v>3</v>
      </c>
      <c r="U16" s="4"/>
      <c r="V16" s="4"/>
      <c r="W16" s="4"/>
      <c r="X16" s="4"/>
      <c r="Y16" s="4"/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>
        <f t="shared" si="8"/>
        <v>0.14583333333333334</v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>
        <f t="shared" si="14"/>
        <v>1.2500000000000001E-2</v>
      </c>
      <c r="AR16" s="94" t="str">
        <f t="shared" si="15"/>
        <v/>
      </c>
      <c r="AS16" s="94" t="str">
        <f t="shared" si="16"/>
        <v/>
      </c>
      <c r="AT16" s="94" t="str">
        <f t="shared" si="17"/>
        <v/>
      </c>
      <c r="AU16" s="94" t="str">
        <f t="shared" si="18"/>
        <v/>
      </c>
      <c r="AV16" s="94" t="str">
        <f t="shared" si="19"/>
        <v/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1:52" ht="15" customHeight="1">
      <c r="A17" t="s">
        <v>277</v>
      </c>
      <c r="B17" t="s">
        <v>278</v>
      </c>
      <c r="C17" s="10">
        <v>45603</v>
      </c>
      <c r="D17" s="1" t="s">
        <v>47</v>
      </c>
      <c r="E17">
        <v>147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17</v>
      </c>
      <c r="Q17" s="4"/>
      <c r="R17" s="4"/>
      <c r="S17" s="4"/>
      <c r="T17" s="4">
        <v>6</v>
      </c>
      <c r="U17" s="4"/>
      <c r="V17" s="4"/>
      <c r="W17" s="4"/>
      <c r="X17" s="4"/>
      <c r="Y17" s="4"/>
      <c r="Z17" s="4"/>
      <c r="AA17" s="4"/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>
        <f t="shared" si="11"/>
        <v>0.11564625850340136</v>
      </c>
      <c r="AO17" s="94" t="str">
        <f t="shared" si="12"/>
        <v/>
      </c>
      <c r="AP17" s="94" t="str">
        <f t="shared" si="13"/>
        <v/>
      </c>
      <c r="AQ17" s="94">
        <f t="shared" si="14"/>
        <v>4.0816326530612242E-2</v>
      </c>
      <c r="AR17" s="94" t="str">
        <f t="shared" si="15"/>
        <v/>
      </c>
      <c r="AS17" s="94" t="str">
        <f t="shared" si="16"/>
        <v/>
      </c>
      <c r="AT17" s="94" t="str">
        <f t="shared" si="17"/>
        <v/>
      </c>
      <c r="AU17" s="94" t="str">
        <f t="shared" si="18"/>
        <v/>
      </c>
      <c r="AV17" s="94" t="str">
        <f t="shared" si="19"/>
        <v/>
      </c>
      <c r="AW17" s="94" t="str">
        <f t="shared" si="20"/>
        <v/>
      </c>
      <c r="AX17" s="94" t="str">
        <f t="shared" si="21"/>
        <v/>
      </c>
      <c r="AY17" s="94" t="str">
        <f t="shared" si="22"/>
        <v/>
      </c>
      <c r="AZ17" s="94" t="str">
        <f t="shared" si="23"/>
        <v/>
      </c>
    </row>
    <row r="18" spans="1:52" ht="15" customHeight="1">
      <c r="A18" t="s">
        <v>304</v>
      </c>
      <c r="B18" t="s">
        <v>305</v>
      </c>
      <c r="C18" s="10">
        <v>45748</v>
      </c>
      <c r="D18" s="1" t="s">
        <v>162</v>
      </c>
      <c r="E18">
        <v>5456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126</v>
      </c>
      <c r="Z18" s="4">
        <v>33</v>
      </c>
      <c r="AA18" s="4">
        <v>32</v>
      </c>
      <c r="AB18" s="4">
        <v>65</v>
      </c>
      <c r="AC18" s="4">
        <v>11</v>
      </c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 t="str">
        <f t="shared" si="14"/>
        <v/>
      </c>
      <c r="AR18" s="94" t="str">
        <f t="shared" si="15"/>
        <v/>
      </c>
      <c r="AS18" s="94" t="str">
        <f t="shared" si="16"/>
        <v/>
      </c>
      <c r="AT18" s="94" t="str">
        <f t="shared" si="17"/>
        <v/>
      </c>
      <c r="AU18" s="94" t="str">
        <f t="shared" si="18"/>
        <v/>
      </c>
      <c r="AV18" s="94">
        <f t="shared" si="19"/>
        <v>2.3093841642228739E-2</v>
      </c>
      <c r="AW18" s="94">
        <f t="shared" si="20"/>
        <v>6.0483870967741934E-3</v>
      </c>
      <c r="AX18" s="94">
        <f t="shared" si="21"/>
        <v>5.8651026392961877E-3</v>
      </c>
      <c r="AY18" s="94">
        <f t="shared" si="22"/>
        <v>1.1913489736070381E-2</v>
      </c>
      <c r="AZ18" s="94">
        <f t="shared" si="23"/>
        <v>2.0161290322580645E-3</v>
      </c>
    </row>
    <row r="19" spans="1:52" ht="15" customHeight="1">
      <c r="A19" t="s">
        <v>306</v>
      </c>
      <c r="B19" t="s">
        <v>307</v>
      </c>
      <c r="C19" s="10">
        <v>45748</v>
      </c>
      <c r="D19" s="1" t="s">
        <v>18</v>
      </c>
      <c r="E19">
        <v>5015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214</v>
      </c>
      <c r="U19" s="4"/>
      <c r="V19" s="4">
        <v>125</v>
      </c>
      <c r="W19" s="4"/>
      <c r="X19" s="4">
        <v>393</v>
      </c>
      <c r="Y19" s="4">
        <v>4</v>
      </c>
      <c r="Z19" s="4">
        <v>1</v>
      </c>
      <c r="AA19" s="4">
        <v>2</v>
      </c>
      <c r="AB19" s="4">
        <v>10</v>
      </c>
      <c r="AC19" s="4">
        <v>3</v>
      </c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>
        <f t="shared" si="14"/>
        <v>4.267198404785643E-2</v>
      </c>
      <c r="AR19" s="94" t="str">
        <f t="shared" si="15"/>
        <v/>
      </c>
      <c r="AS19" s="94">
        <f t="shared" si="16"/>
        <v>2.4925224327018942E-2</v>
      </c>
      <c r="AT19" s="94" t="str">
        <f t="shared" si="17"/>
        <v/>
      </c>
      <c r="AU19" s="94">
        <f t="shared" si="18"/>
        <v>7.8364905284147551E-2</v>
      </c>
      <c r="AV19" s="94">
        <f t="shared" si="19"/>
        <v>7.9760717846460614E-4</v>
      </c>
      <c r="AW19" s="94">
        <f t="shared" si="20"/>
        <v>1.9940179461615153E-4</v>
      </c>
      <c r="AX19" s="94">
        <f t="shared" si="21"/>
        <v>3.9880358923230307E-4</v>
      </c>
      <c r="AY19" s="94">
        <f t="shared" si="22"/>
        <v>1.9940179461615153E-3</v>
      </c>
      <c r="AZ19" s="94">
        <f t="shared" si="23"/>
        <v>5.9820538384845463E-4</v>
      </c>
    </row>
    <row r="20" spans="1:52" ht="15" customHeight="1">
      <c r="A20" t="s">
        <v>308</v>
      </c>
      <c r="B20" t="s">
        <v>309</v>
      </c>
      <c r="C20" s="10">
        <v>45748</v>
      </c>
      <c r="D20" s="1" t="s">
        <v>18</v>
      </c>
      <c r="E20">
        <v>5012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s="4"/>
      <c r="S20" s="4"/>
      <c r="T20" s="4">
        <v>117</v>
      </c>
      <c r="U20" s="4"/>
      <c r="V20" s="4">
        <v>142</v>
      </c>
      <c r="W20" s="4"/>
      <c r="X20" s="4">
        <v>493</v>
      </c>
      <c r="Y20" s="4">
        <v>13</v>
      </c>
      <c r="Z20" s="4">
        <v>6</v>
      </c>
      <c r="AA20" s="4">
        <v>1</v>
      </c>
      <c r="AB20" s="4">
        <v>23</v>
      </c>
      <c r="AC20" s="4">
        <v>4</v>
      </c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>
        <f t="shared" si="12"/>
        <v>1.9952114924181964E-4</v>
      </c>
      <c r="AP20" s="94" t="str">
        <f t="shared" si="13"/>
        <v/>
      </c>
      <c r="AQ20" s="94">
        <f t="shared" si="14"/>
        <v>2.3343974461292896E-2</v>
      </c>
      <c r="AR20" s="94" t="str">
        <f t="shared" si="15"/>
        <v/>
      </c>
      <c r="AS20" s="94">
        <f t="shared" si="16"/>
        <v>2.8332003192338386E-2</v>
      </c>
      <c r="AT20" s="94" t="str">
        <f t="shared" si="17"/>
        <v/>
      </c>
      <c r="AU20" s="94">
        <f t="shared" si="18"/>
        <v>9.8363926576217078E-2</v>
      </c>
      <c r="AV20" s="94">
        <f t="shared" si="19"/>
        <v>2.5937749401436553E-3</v>
      </c>
      <c r="AW20" s="94">
        <f t="shared" si="20"/>
        <v>1.1971268954509178E-3</v>
      </c>
      <c r="AX20" s="94">
        <f t="shared" si="21"/>
        <v>1.9952114924181964E-4</v>
      </c>
      <c r="AY20" s="94">
        <f t="shared" si="22"/>
        <v>4.5889864325618515E-3</v>
      </c>
      <c r="AZ20" s="94">
        <f t="shared" si="23"/>
        <v>7.9808459696727857E-4</v>
      </c>
    </row>
    <row r="21" spans="1:52" ht="15" customHeight="1">
      <c r="A21" t="s">
        <v>345</v>
      </c>
      <c r="B21" t="s">
        <v>346</v>
      </c>
      <c r="C21" s="10">
        <v>45776</v>
      </c>
      <c r="D21" s="1" t="s">
        <v>347</v>
      </c>
      <c r="E21">
        <v>1854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38</v>
      </c>
      <c r="Y21" s="4">
        <v>1</v>
      </c>
      <c r="Z21" s="4">
        <v>1</v>
      </c>
      <c r="AA21" s="4"/>
      <c r="AB21" s="4">
        <v>8</v>
      </c>
      <c r="AC21" s="4">
        <v>1</v>
      </c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>
        <f t="shared" si="18"/>
        <v>2.0496224379719527E-2</v>
      </c>
      <c r="AV21" s="94">
        <f t="shared" si="19"/>
        <v>5.3937432578209273E-4</v>
      </c>
      <c r="AW21" s="94">
        <f t="shared" si="20"/>
        <v>5.3937432578209273E-4</v>
      </c>
      <c r="AX21" s="94" t="str">
        <f t="shared" si="21"/>
        <v/>
      </c>
      <c r="AY21" s="94">
        <f t="shared" si="22"/>
        <v>4.3149946062567418E-3</v>
      </c>
      <c r="AZ21" s="94">
        <f t="shared" si="23"/>
        <v>5.3937432578209273E-4</v>
      </c>
    </row>
    <row r="22" spans="1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1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1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1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1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1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1:52" ht="13.15">
      <c r="E28" s="12">
        <f t="shared" ref="E28:AC28" si="24">SUM(E4:E27)</f>
        <v>51077</v>
      </c>
      <c r="F28" s="22">
        <f t="shared" si="24"/>
        <v>0</v>
      </c>
      <c r="G28" s="22">
        <f t="shared" si="24"/>
        <v>1</v>
      </c>
      <c r="H28" s="22">
        <f t="shared" si="24"/>
        <v>0</v>
      </c>
      <c r="I28" s="22">
        <f t="shared" si="24"/>
        <v>5</v>
      </c>
      <c r="J28" s="22">
        <f t="shared" si="24"/>
        <v>0</v>
      </c>
      <c r="K28" s="22">
        <f t="shared" si="24"/>
        <v>35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99</v>
      </c>
      <c r="R28" s="22">
        <f t="shared" si="24"/>
        <v>444</v>
      </c>
      <c r="S28" s="22">
        <f t="shared" si="24"/>
        <v>1</v>
      </c>
      <c r="T28" s="22">
        <f t="shared" si="24"/>
        <v>634</v>
      </c>
      <c r="U28" s="22"/>
      <c r="V28" s="22">
        <f t="shared" si="24"/>
        <v>532</v>
      </c>
      <c r="W28" s="22">
        <f>SUM(W4:W27)</f>
        <v>0</v>
      </c>
      <c r="X28" s="22">
        <f t="shared" si="24"/>
        <v>1620</v>
      </c>
      <c r="Y28" s="22">
        <f t="shared" si="24"/>
        <v>151</v>
      </c>
      <c r="Z28" s="22">
        <f t="shared" si="24"/>
        <v>56</v>
      </c>
      <c r="AA28" s="22">
        <f t="shared" si="24"/>
        <v>39</v>
      </c>
      <c r="AB28" s="22">
        <f t="shared" si="24"/>
        <v>135</v>
      </c>
      <c r="AC28" s="22">
        <f t="shared" si="24"/>
        <v>23</v>
      </c>
      <c r="AD28" s="22">
        <f>SUM(F28:AC28)</f>
        <v>3792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267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256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257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258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265</v>
      </c>
      <c r="C6" s="8" t="s">
        <v>266</v>
      </c>
      <c r="D6" s="47" t="s">
        <v>258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265</v>
      </c>
      <c r="C7" s="8" t="s">
        <v>266</v>
      </c>
      <c r="D7" s="47" t="s">
        <v>258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265</v>
      </c>
      <c r="C8" s="8" t="s">
        <v>266</v>
      </c>
      <c r="D8" s="47" t="s">
        <v>258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265</v>
      </c>
      <c r="C9" s="8" t="s">
        <v>266</v>
      </c>
      <c r="D9" s="47" t="s">
        <v>258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265</v>
      </c>
      <c r="C10" s="8" t="s">
        <v>266</v>
      </c>
      <c r="D10" s="47" t="s">
        <v>258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265</v>
      </c>
      <c r="C11" s="8" t="s">
        <v>266</v>
      </c>
      <c r="D11" s="47" t="s">
        <v>258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265</v>
      </c>
      <c r="C12" s="8" t="s">
        <v>266</v>
      </c>
      <c r="D12" s="47" t="s">
        <v>258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265</v>
      </c>
      <c r="C13" s="8" t="s">
        <v>266</v>
      </c>
      <c r="D13" s="47" t="s">
        <v>258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265</v>
      </c>
      <c r="C14" s="8" t="s">
        <v>266</v>
      </c>
      <c r="D14" s="47" t="s">
        <v>258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265</v>
      </c>
      <c r="C15" s="8" t="s">
        <v>266</v>
      </c>
      <c r="D15" s="47" t="s">
        <v>258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317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45650</v>
      </c>
      <c r="B4">
        <v>1</v>
      </c>
      <c r="L4" s="10">
        <f t="shared" ref="L4:L55" si="1">A4</f>
        <v>45650</v>
      </c>
      <c r="M4">
        <f>B4/EIT_SpCk_TotalsByRelSite!$D$20</f>
        <v>9.9780482937537424E-5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45662</v>
      </c>
      <c r="B5">
        <v>1</v>
      </c>
      <c r="L5" s="10">
        <f t="shared" si="1"/>
        <v>45662</v>
      </c>
      <c r="M5">
        <f>M4+B5/EIT_SpCk_TotalsByRelSite!$D$20</f>
        <v>1.9956096587507485E-4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45663</v>
      </c>
      <c r="B6">
        <v>2</v>
      </c>
      <c r="L6" s="10">
        <f t="shared" si="1"/>
        <v>45663</v>
      </c>
      <c r="M6">
        <f>M5+B6/EIT_SpCk_TotalsByRelSite!$D$20</f>
        <v>3.9912193175014969E-4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45672</v>
      </c>
      <c r="B7">
        <v>1</v>
      </c>
      <c r="L7" s="10">
        <f t="shared" si="1"/>
        <v>45672</v>
      </c>
      <c r="M7">
        <f>M6+B7/EIT_SpCk_TotalsByRelSite!$D$20</f>
        <v>4.9890241468768714E-4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45674</v>
      </c>
      <c r="L8" s="10">
        <f t="shared" si="1"/>
        <v>45674</v>
      </c>
      <c r="M8">
        <f>M7+B8/EIT_SpCk_TotalsByRelSite!$D$20</f>
        <v>4.9890241468768714E-4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45675</v>
      </c>
      <c r="L9" s="10">
        <f t="shared" si="1"/>
        <v>45675</v>
      </c>
      <c r="M9">
        <f>M8+B9/EIT_SpCk_TotalsByRelSite!$D$20</f>
        <v>4.9890241468768714E-4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45690</v>
      </c>
      <c r="L10" s="10">
        <f t="shared" si="1"/>
        <v>45690</v>
      </c>
      <c r="M10">
        <f>M9+B10/EIT_SpCk_TotalsByRelSite!$D$20</f>
        <v>4.9890241468768714E-4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0</v>
      </c>
      <c r="R10">
        <f>R9+H10/EIT_SpCk_TotalsByRelSite!$D$20</f>
        <v>0</v>
      </c>
    </row>
    <row r="11" spans="1:18">
      <c r="A11" s="10">
        <v>45713</v>
      </c>
      <c r="J11">
        <v>1</v>
      </c>
      <c r="L11" s="10">
        <f t="shared" si="1"/>
        <v>45713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0</v>
      </c>
      <c r="R11">
        <f>R10+H11/EIT_SpCk_TotalsByRelSite!$D$20</f>
        <v>0</v>
      </c>
    </row>
    <row r="12" spans="1:18">
      <c r="A12" s="10">
        <v>45720</v>
      </c>
      <c r="L12" s="10">
        <f t="shared" si="1"/>
        <v>45720</v>
      </c>
      <c r="M12">
        <f>M11+B12/EIT_SpCk_TotalsByRelSite!$D$20</f>
        <v>4.9890241468768714E-4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0</v>
      </c>
      <c r="R12">
        <f>R11+H12/EIT_SpCk_TotalsByRelSite!$D$20</f>
        <v>0</v>
      </c>
    </row>
    <row r="13" spans="1:18">
      <c r="A13" s="10">
        <v>45726</v>
      </c>
      <c r="L13" s="10">
        <f t="shared" si="1"/>
        <v>45726</v>
      </c>
      <c r="M13">
        <f>M12+B13/EIT_SpCk_TotalsByRelSite!$D$20</f>
        <v>4.9890241468768714E-4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0</v>
      </c>
      <c r="R13">
        <f>R12+H13/EIT_SpCk_TotalsByRelSite!$D$20</f>
        <v>0</v>
      </c>
    </row>
    <row r="14" spans="1:18">
      <c r="A14" s="10">
        <v>45727</v>
      </c>
      <c r="L14" s="10">
        <f t="shared" si="1"/>
        <v>45727</v>
      </c>
      <c r="M14">
        <f>M13+B14/EIT_SpCk_TotalsByRelSite!$D$20</f>
        <v>4.9890241468768714E-4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0</v>
      </c>
      <c r="R14">
        <f>R13+H14/EIT_SpCk_TotalsByRelSite!$D$20</f>
        <v>0</v>
      </c>
    </row>
    <row r="15" spans="1:18">
      <c r="A15" s="10">
        <v>45729</v>
      </c>
      <c r="L15" s="10">
        <f t="shared" si="1"/>
        <v>45729</v>
      </c>
      <c r="M15">
        <f>M14+B15/EIT_SpCk_TotalsByRelSite!$D$20</f>
        <v>4.9890241468768714E-4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0</v>
      </c>
      <c r="R15">
        <f>R14+H15/EIT_SpCk_TotalsByRelSite!$D$20</f>
        <v>0</v>
      </c>
    </row>
    <row r="16" spans="1:18">
      <c r="A16" s="10">
        <v>45730</v>
      </c>
      <c r="J16">
        <v>1</v>
      </c>
      <c r="L16" s="10">
        <f t="shared" si="1"/>
        <v>45730</v>
      </c>
      <c r="M16">
        <f>M15+B16/EIT_SpCk_TotalsByRelSite!$D$20</f>
        <v>4.9890241468768714E-4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0</v>
      </c>
      <c r="R16">
        <f>R15+H16/EIT_SpCk_TotalsByRelSite!$D$20</f>
        <v>0</v>
      </c>
    </row>
    <row r="17" spans="1:18">
      <c r="A17" s="10">
        <v>45732</v>
      </c>
      <c r="B17">
        <v>1</v>
      </c>
      <c r="L17" s="10">
        <f t="shared" si="1"/>
        <v>45732</v>
      </c>
      <c r="M17">
        <f>M16+B17/EIT_SpCk_TotalsByRelSite!$D$20</f>
        <v>5.986828976252246E-4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Q16+(F17+G17)/EIT_SpCk_TotalsByRelSite!$D$20</f>
        <v>0</v>
      </c>
      <c r="R17">
        <f>R16+H17/EIT_SpCk_TotalsByRelSite!$D$20</f>
        <v>0</v>
      </c>
    </row>
    <row r="18" spans="1:18">
      <c r="A18" s="10">
        <v>45733</v>
      </c>
      <c r="L18" s="10">
        <f t="shared" si="1"/>
        <v>45733</v>
      </c>
      <c r="M18">
        <f>M17+B18/EIT_SpCk_TotalsByRelSite!$D$20</f>
        <v>5.986828976252246E-4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Q17+(F18+G18)/EIT_SpCk_TotalsByRelSite!$D$20</f>
        <v>0</v>
      </c>
      <c r="R18">
        <f>R17+H18/EIT_SpCk_TotalsByRelSite!$D$20</f>
        <v>0</v>
      </c>
    </row>
    <row r="19" spans="1:18">
      <c r="A19" s="10">
        <v>45736</v>
      </c>
      <c r="L19" s="10">
        <f t="shared" si="1"/>
        <v>45736</v>
      </c>
      <c r="M19">
        <f>M18+B19/EIT_SpCk_TotalsByRelSite!$D$20</f>
        <v>5.986828976252246E-4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Q18+(F19+G19)/EIT_SpCk_TotalsByRelSite!$D$20</f>
        <v>0</v>
      </c>
      <c r="R19">
        <f>R18+H19/EIT_SpCk_TotalsByRelSite!$D$20</f>
        <v>0</v>
      </c>
    </row>
    <row r="20" spans="1:18">
      <c r="A20" s="10">
        <v>45738</v>
      </c>
      <c r="B20">
        <v>1</v>
      </c>
      <c r="L20" s="10">
        <f t="shared" si="1"/>
        <v>45738</v>
      </c>
      <c r="M20">
        <f>M19+B20/EIT_SpCk_TotalsByRelSite!$D$20</f>
        <v>6.9846338056276205E-4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Q19+(F20+G20)/EIT_SpCk_TotalsByRelSite!$D$20</f>
        <v>0</v>
      </c>
      <c r="R20">
        <f>R19+H20/EIT_SpCk_TotalsByRelSite!$D$20</f>
        <v>0</v>
      </c>
    </row>
    <row r="21" spans="1:18">
      <c r="A21" s="10">
        <v>45740</v>
      </c>
      <c r="B21">
        <v>1</v>
      </c>
      <c r="L21" s="10">
        <f t="shared" si="1"/>
        <v>45740</v>
      </c>
      <c r="M21">
        <f>M20+B21/EIT_SpCk_TotalsByRelSite!$D$20</f>
        <v>7.982438635002995E-4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Q20+(F21+G21)/EIT_SpCk_TotalsByRelSite!$D$20</f>
        <v>0</v>
      </c>
      <c r="R21">
        <f>R20+H21/EIT_SpCk_TotalsByRelSite!$D$20</f>
        <v>0</v>
      </c>
    </row>
    <row r="22" spans="1:18">
      <c r="A22" s="10">
        <v>45741</v>
      </c>
      <c r="B22">
        <v>1</v>
      </c>
      <c r="L22" s="10">
        <f t="shared" si="1"/>
        <v>45741</v>
      </c>
      <c r="M22">
        <f>M21+B22/EIT_SpCk_TotalsByRelSite!$D$20</f>
        <v>8.9802434643783695E-4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Q21+(F22+G22)/EIT_SpCk_TotalsByRelSite!$D$20</f>
        <v>0</v>
      </c>
      <c r="R22">
        <f>R21+H22/EIT_SpCk_TotalsByRelSite!$D$20</f>
        <v>0</v>
      </c>
    </row>
    <row r="23" spans="1:18">
      <c r="A23" s="10">
        <v>45742</v>
      </c>
      <c r="B23">
        <v>1</v>
      </c>
      <c r="L23" s="10">
        <f t="shared" si="1"/>
        <v>45742</v>
      </c>
      <c r="M23">
        <f>M22+B23/EIT_SpCk_TotalsByRelSite!$D$20</f>
        <v>9.9780482937537429E-4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Q22+(F23+G23)/EIT_SpCk_TotalsByRelSite!$D$20</f>
        <v>0</v>
      </c>
      <c r="R23">
        <f>R22+H23/EIT_SpCk_TotalsByRelSite!$D$20</f>
        <v>0</v>
      </c>
    </row>
    <row r="24" spans="1:18">
      <c r="A24" s="10">
        <v>45743</v>
      </c>
      <c r="B24">
        <v>9</v>
      </c>
      <c r="L24" s="10">
        <f t="shared" si="1"/>
        <v>45743</v>
      </c>
      <c r="M24">
        <f>M23+B24/EIT_SpCk_TotalsByRelSite!$D$20</f>
        <v>1.8958291758132111E-3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Q23+(F24+G24)/EIT_SpCk_TotalsByRelSite!$D$20</f>
        <v>0</v>
      </c>
      <c r="R24">
        <f>R23+H24/EIT_SpCk_TotalsByRelSite!$D$20</f>
        <v>0</v>
      </c>
    </row>
    <row r="25" spans="1:18">
      <c r="A25" s="10">
        <v>45744</v>
      </c>
      <c r="B25">
        <v>1</v>
      </c>
      <c r="L25" s="10">
        <f t="shared" si="1"/>
        <v>45744</v>
      </c>
      <c r="M25">
        <f>M24+B25/EIT_SpCk_TotalsByRelSite!$D$20</f>
        <v>1.9956096587507486E-3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Q24+(F25+G25)/EIT_SpCk_TotalsByRelSite!$D$20</f>
        <v>0</v>
      </c>
      <c r="R25">
        <f>R24+H25/EIT_SpCk_TotalsByRelSite!$D$20</f>
        <v>0</v>
      </c>
    </row>
    <row r="26" spans="1:18">
      <c r="A26" s="10">
        <v>45745</v>
      </c>
      <c r="B26">
        <v>4</v>
      </c>
      <c r="D26">
        <v>1</v>
      </c>
      <c r="L26" s="10">
        <f t="shared" si="1"/>
        <v>45745</v>
      </c>
      <c r="M26">
        <f>M25+B26/EIT_SpCk_TotalsByRelSite!$D$20</f>
        <v>2.3947315905008984E-3</v>
      </c>
      <c r="N26">
        <f>N25+C26/EIT_SpCk_TotalsByRelSite!$D$20</f>
        <v>0</v>
      </c>
      <c r="O26">
        <f>O25+D26/EIT_SpCk_TotalsByRelSite!$D$20</f>
        <v>9.9780482937537424E-5</v>
      </c>
      <c r="P26">
        <f>P25+E26/EIT_SpCk_TotalsByRelSite!$D$20</f>
        <v>0</v>
      </c>
      <c r="Q26">
        <f>Q25+(F26+G26)/EIT_SpCk_TotalsByRelSite!$D$20</f>
        <v>0</v>
      </c>
      <c r="R26">
        <f>R25+H26/EIT_SpCk_TotalsByRelSite!$D$20</f>
        <v>0</v>
      </c>
    </row>
    <row r="27" spans="1:18">
      <c r="A27" s="10">
        <v>45746</v>
      </c>
      <c r="B27">
        <v>5</v>
      </c>
      <c r="D27">
        <v>1</v>
      </c>
      <c r="L27" s="10">
        <f t="shared" si="1"/>
        <v>45746</v>
      </c>
      <c r="M27">
        <f>M26+B27/EIT_SpCk_TotalsByRelSite!$D$20</f>
        <v>2.8936340051885856E-3</v>
      </c>
      <c r="N27">
        <f>N26+C27/EIT_SpCk_TotalsByRelSite!$D$20</f>
        <v>0</v>
      </c>
      <c r="O27">
        <f>O26+D27/EIT_SpCk_TotalsByRelSite!$D$20</f>
        <v>1.9956096587507485E-4</v>
      </c>
      <c r="P27">
        <f>P26+E27/EIT_SpCk_TotalsByRelSite!$D$20</f>
        <v>0</v>
      </c>
      <c r="Q27">
        <f>Q26+(F27+G27)/EIT_SpCk_TotalsByRelSite!$D$20</f>
        <v>0</v>
      </c>
      <c r="R27">
        <f>R26+H27/EIT_SpCk_TotalsByRelSite!$D$20</f>
        <v>0</v>
      </c>
    </row>
    <row r="28" spans="1:18">
      <c r="A28" s="10">
        <v>45747</v>
      </c>
      <c r="B28">
        <v>1</v>
      </c>
      <c r="D28">
        <v>5</v>
      </c>
      <c r="L28" s="10">
        <f t="shared" si="1"/>
        <v>45747</v>
      </c>
      <c r="M28">
        <f>M27+B28/EIT_SpCk_TotalsByRelSite!$D$20</f>
        <v>2.9934144881261231E-3</v>
      </c>
      <c r="N28">
        <f>N27+C28/EIT_SpCk_TotalsByRelSite!$D$20</f>
        <v>0</v>
      </c>
      <c r="O28">
        <f>O27+D28/EIT_SpCk_TotalsByRelSite!$D$20</f>
        <v>6.9846338056276194E-4</v>
      </c>
      <c r="P28">
        <f>P27+E28/EIT_SpCk_TotalsByRelSite!$D$20</f>
        <v>0</v>
      </c>
      <c r="Q28">
        <f>Q27+(F28+G28)/EIT_SpCk_TotalsByRelSite!$D$20</f>
        <v>0</v>
      </c>
      <c r="R28">
        <f>R27+H28/EIT_SpCk_TotalsByRelSite!$D$20</f>
        <v>0</v>
      </c>
    </row>
    <row r="29" spans="1:18">
      <c r="A29" s="10">
        <v>45748</v>
      </c>
      <c r="B29">
        <v>1</v>
      </c>
      <c r="D29">
        <v>2</v>
      </c>
      <c r="L29" s="10">
        <f t="shared" si="1"/>
        <v>45748</v>
      </c>
      <c r="M29">
        <f>M28+B29/EIT_SpCk_TotalsByRelSite!$D$20</f>
        <v>3.0931949710636605E-3</v>
      </c>
      <c r="N29">
        <f>N28+C29/EIT_SpCk_TotalsByRelSite!$D$20</f>
        <v>0</v>
      </c>
      <c r="O29">
        <f>O28+D29/EIT_SpCk_TotalsByRelSite!$D$20</f>
        <v>8.9802434643783684E-4</v>
      </c>
      <c r="P29">
        <f>P28+E29/EIT_SpCk_TotalsByRelSite!$D$20</f>
        <v>0</v>
      </c>
      <c r="Q29">
        <f>Q28+(F29+G29)/EIT_SpCk_TotalsByRelSite!$D$20</f>
        <v>0</v>
      </c>
      <c r="R29">
        <f>R28+H29/EIT_SpCk_TotalsByRelSite!$D$20</f>
        <v>0</v>
      </c>
    </row>
    <row r="30" spans="1:18">
      <c r="A30" s="10">
        <v>45749</v>
      </c>
      <c r="B30">
        <v>2</v>
      </c>
      <c r="D30">
        <v>6</v>
      </c>
      <c r="L30" s="10">
        <f t="shared" si="1"/>
        <v>45749</v>
      </c>
      <c r="M30">
        <f>M29+B30/EIT_SpCk_TotalsByRelSite!$D$20</f>
        <v>3.2927559369387354E-3</v>
      </c>
      <c r="N30">
        <f>N29+C30/EIT_SpCk_TotalsByRelSite!$D$20</f>
        <v>0</v>
      </c>
      <c r="O30">
        <f>O29+D30/EIT_SpCk_TotalsByRelSite!$D$20</f>
        <v>1.4967072440630613E-3</v>
      </c>
      <c r="P30">
        <f>P29+E30/EIT_SpCk_TotalsByRelSite!$D$20</f>
        <v>0</v>
      </c>
      <c r="Q30">
        <f>Q29+(F30+G30)/EIT_SpCk_TotalsByRelSite!$D$20</f>
        <v>0</v>
      </c>
      <c r="R30">
        <f>R29+H30/EIT_SpCk_TotalsByRelSite!$D$20</f>
        <v>0</v>
      </c>
    </row>
    <row r="31" spans="1:18">
      <c r="A31" s="10">
        <v>45750</v>
      </c>
      <c r="B31">
        <v>3</v>
      </c>
      <c r="D31">
        <v>7</v>
      </c>
      <c r="L31" s="10">
        <f t="shared" si="1"/>
        <v>45750</v>
      </c>
      <c r="M31">
        <f>M30+B31/EIT_SpCk_TotalsByRelSite!$D$20</f>
        <v>3.5920973857513478E-3</v>
      </c>
      <c r="N31">
        <f>N30+C31/EIT_SpCk_TotalsByRelSite!$D$20</f>
        <v>0</v>
      </c>
      <c r="O31">
        <f>O30+D31/EIT_SpCk_TotalsByRelSite!$D$20</f>
        <v>2.195170624625823E-3</v>
      </c>
      <c r="P31">
        <f>P30+E31/EIT_SpCk_TotalsByRelSite!$D$20</f>
        <v>0</v>
      </c>
      <c r="Q31">
        <f>Q30+(F31+G31)/EIT_SpCk_TotalsByRelSite!$D$20</f>
        <v>0</v>
      </c>
      <c r="R31">
        <f>R30+H31/EIT_SpCk_TotalsByRelSite!$D$20</f>
        <v>0</v>
      </c>
    </row>
    <row r="32" spans="1:18">
      <c r="A32" s="10">
        <v>45751</v>
      </c>
      <c r="B32">
        <v>1</v>
      </c>
      <c r="D32">
        <v>6</v>
      </c>
      <c r="L32" s="10">
        <f t="shared" si="1"/>
        <v>45751</v>
      </c>
      <c r="M32">
        <f>M31+B32/EIT_SpCk_TotalsByRelSite!$D$20</f>
        <v>3.6918778686888852E-3</v>
      </c>
      <c r="N32">
        <f>N31+C32/EIT_SpCk_TotalsByRelSite!$D$20</f>
        <v>0</v>
      </c>
      <c r="O32">
        <f>O31+D32/EIT_SpCk_TotalsByRelSite!$D$20</f>
        <v>2.7938535222510478E-3</v>
      </c>
      <c r="P32">
        <f>P31+E32/EIT_SpCk_TotalsByRelSite!$D$20</f>
        <v>0</v>
      </c>
      <c r="Q32">
        <f>Q31+(F32+G32)/EIT_SpCk_TotalsByRelSite!$D$20</f>
        <v>0</v>
      </c>
      <c r="R32">
        <f>R31+H32/EIT_SpCk_TotalsByRelSite!$D$20</f>
        <v>0</v>
      </c>
    </row>
    <row r="33" spans="1:18">
      <c r="A33" s="10">
        <v>45752</v>
      </c>
      <c r="B33">
        <v>8</v>
      </c>
      <c r="D33">
        <v>3</v>
      </c>
      <c r="E33">
        <v>1</v>
      </c>
      <c r="L33" s="10">
        <f t="shared" si="1"/>
        <v>45752</v>
      </c>
      <c r="M33">
        <f>M32+B33/EIT_SpCk_TotalsByRelSite!$D$20</f>
        <v>4.4901217321891848E-3</v>
      </c>
      <c r="N33">
        <f>N32+C33/EIT_SpCk_TotalsByRelSite!$D$20</f>
        <v>0</v>
      </c>
      <c r="O33">
        <f>O32+D33/EIT_SpCk_TotalsByRelSite!$D$20</f>
        <v>3.0931949710636601E-3</v>
      </c>
      <c r="P33">
        <f>P32+E33/EIT_SpCk_TotalsByRelSite!$D$20</f>
        <v>9.9780482937537424E-5</v>
      </c>
      <c r="Q33">
        <f>Q32+(F33+G33)/EIT_SpCk_TotalsByRelSite!$D$20</f>
        <v>0</v>
      </c>
      <c r="R33">
        <f>R32+H33/EIT_SpCk_TotalsByRelSite!$D$20</f>
        <v>0</v>
      </c>
    </row>
    <row r="34" spans="1:18">
      <c r="A34" s="10">
        <v>45753</v>
      </c>
      <c r="B34">
        <v>13</v>
      </c>
      <c r="D34">
        <v>4</v>
      </c>
      <c r="L34" s="10">
        <f t="shared" si="1"/>
        <v>45753</v>
      </c>
      <c r="M34">
        <f>M33+B34/EIT_SpCk_TotalsByRelSite!$D$20</f>
        <v>5.7872680103771713E-3</v>
      </c>
      <c r="N34">
        <f>N33+C34/EIT_SpCk_TotalsByRelSite!$D$20</f>
        <v>0</v>
      </c>
      <c r="O34">
        <f>O33+D34/EIT_SpCk_TotalsByRelSite!$D$20</f>
        <v>3.4923169028138099E-3</v>
      </c>
      <c r="P34">
        <f>P33+E34/EIT_SpCk_TotalsByRelSite!$D$20</f>
        <v>9.9780482937537424E-5</v>
      </c>
      <c r="Q34">
        <f>Q33+(F34+G34)/EIT_SpCk_TotalsByRelSite!$D$20</f>
        <v>0</v>
      </c>
      <c r="R34">
        <f>R33+H34/EIT_SpCk_TotalsByRelSite!$D$20</f>
        <v>0</v>
      </c>
    </row>
    <row r="35" spans="1:18">
      <c r="A35" s="10">
        <v>45754</v>
      </c>
      <c r="B35">
        <v>2</v>
      </c>
      <c r="D35">
        <v>1</v>
      </c>
      <c r="L35" s="10">
        <f t="shared" si="1"/>
        <v>45754</v>
      </c>
      <c r="M35">
        <f>M34+B35/EIT_SpCk_TotalsByRelSite!$D$20</f>
        <v>5.9868289762522462E-3</v>
      </c>
      <c r="N35">
        <f>N34+C35/EIT_SpCk_TotalsByRelSite!$D$20</f>
        <v>0</v>
      </c>
      <c r="O35">
        <f>O34+D35/EIT_SpCk_TotalsByRelSite!$D$20</f>
        <v>3.5920973857513474E-3</v>
      </c>
      <c r="P35">
        <f>P34+E35/EIT_SpCk_TotalsByRelSite!$D$20</f>
        <v>9.9780482937537424E-5</v>
      </c>
      <c r="Q35">
        <f>Q34+(F35+G35)/EIT_SpCk_TotalsByRelSite!$D$20</f>
        <v>0</v>
      </c>
      <c r="R35">
        <f>R34+H35/EIT_SpCk_TotalsByRelSite!$D$20</f>
        <v>0</v>
      </c>
    </row>
    <row r="36" spans="1:18">
      <c r="A36" s="10">
        <v>45755</v>
      </c>
      <c r="B36">
        <v>2</v>
      </c>
      <c r="D36">
        <v>8</v>
      </c>
      <c r="E36">
        <v>1</v>
      </c>
      <c r="L36" s="10">
        <f t="shared" si="1"/>
        <v>45755</v>
      </c>
      <c r="M36">
        <f>M35+B36/EIT_SpCk_TotalsByRelSite!$D$20</f>
        <v>6.1863899421273211E-3</v>
      </c>
      <c r="N36">
        <f>N35+C36/EIT_SpCk_TotalsByRelSite!$D$20</f>
        <v>0</v>
      </c>
      <c r="O36">
        <f>O35+D36/EIT_SpCk_TotalsByRelSite!$D$20</f>
        <v>4.390341249251647E-3</v>
      </c>
      <c r="P36">
        <f>P35+E36/EIT_SpCk_TotalsByRelSite!$D$20</f>
        <v>1.9956096587507485E-4</v>
      </c>
      <c r="Q36">
        <f>Q35+(F36+G36)/EIT_SpCk_TotalsByRelSite!$D$20</f>
        <v>0</v>
      </c>
      <c r="R36">
        <f>R35+H36/EIT_SpCk_TotalsByRelSite!$D$20</f>
        <v>0</v>
      </c>
    </row>
    <row r="37" spans="1:18">
      <c r="A37" s="10">
        <v>45756</v>
      </c>
      <c r="D37">
        <v>11</v>
      </c>
      <c r="E37">
        <v>2</v>
      </c>
      <c r="F37">
        <v>1</v>
      </c>
      <c r="L37" s="10">
        <f t="shared" si="1"/>
        <v>45756</v>
      </c>
      <c r="M37">
        <f>M36+B37/EIT_SpCk_TotalsByRelSite!$D$20</f>
        <v>6.1863899421273211E-3</v>
      </c>
      <c r="N37">
        <f>N36+C37/EIT_SpCk_TotalsByRelSite!$D$20</f>
        <v>0</v>
      </c>
      <c r="O37">
        <f>O36+D37/EIT_SpCk_TotalsByRelSite!$D$20</f>
        <v>5.4879265615645585E-3</v>
      </c>
      <c r="P37">
        <f>P36+E37/EIT_SpCk_TotalsByRelSite!$D$20</f>
        <v>3.9912193175014969E-4</v>
      </c>
      <c r="Q37">
        <f>Q36+(F37+G37)/EIT_SpCk_TotalsByRelSite!$D$20</f>
        <v>9.9780482937537424E-5</v>
      </c>
      <c r="R37">
        <f>R36+H37/EIT_SpCk_TotalsByRelSite!$D$20</f>
        <v>0</v>
      </c>
    </row>
    <row r="38" spans="1:18">
      <c r="A38" s="10">
        <v>45757</v>
      </c>
      <c r="B38">
        <v>1</v>
      </c>
      <c r="D38">
        <v>5</v>
      </c>
      <c r="G38">
        <v>1</v>
      </c>
      <c r="L38" s="10">
        <f t="shared" si="1"/>
        <v>45757</v>
      </c>
      <c r="M38">
        <f>M37+B38/EIT_SpCk_TotalsByRelSite!$D$20</f>
        <v>6.2861704250648581E-3</v>
      </c>
      <c r="N38">
        <f>N37+C38/EIT_SpCk_TotalsByRelSite!$D$20</f>
        <v>0</v>
      </c>
      <c r="O38">
        <f>O37+D38/EIT_SpCk_TotalsByRelSite!$D$20</f>
        <v>5.9868289762522453E-3</v>
      </c>
      <c r="P38">
        <f>P37+E38/EIT_SpCk_TotalsByRelSite!$D$20</f>
        <v>3.9912193175014969E-4</v>
      </c>
      <c r="Q38">
        <f>Q37+(F38+G38)/EIT_SpCk_TotalsByRelSite!$D$20</f>
        <v>1.9956096587507485E-4</v>
      </c>
      <c r="R38">
        <f>R37+H38/EIT_SpCk_TotalsByRelSite!$D$20</f>
        <v>0</v>
      </c>
    </row>
    <row r="39" spans="1:18">
      <c r="A39" s="10">
        <v>45758</v>
      </c>
      <c r="B39">
        <v>1</v>
      </c>
      <c r="D39">
        <v>2</v>
      </c>
      <c r="E39">
        <v>2</v>
      </c>
      <c r="L39" s="10">
        <f t="shared" si="1"/>
        <v>45758</v>
      </c>
      <c r="M39">
        <f>M38+B39/EIT_SpCk_TotalsByRelSite!$D$20</f>
        <v>6.3859509080023951E-3</v>
      </c>
      <c r="N39">
        <f>N38+C39/EIT_SpCk_TotalsByRelSite!$D$20</f>
        <v>0</v>
      </c>
      <c r="O39">
        <f>O38+D39/EIT_SpCk_TotalsByRelSite!$D$20</f>
        <v>6.1863899421273202E-3</v>
      </c>
      <c r="P39">
        <f>P38+E39/EIT_SpCk_TotalsByRelSite!$D$20</f>
        <v>5.9868289762522449E-4</v>
      </c>
      <c r="Q39">
        <f>Q38+(F39+G39)/EIT_SpCk_TotalsByRelSite!$D$20</f>
        <v>1.9956096587507485E-4</v>
      </c>
      <c r="R39">
        <f>R38+H39/EIT_SpCk_TotalsByRelSite!$D$20</f>
        <v>0</v>
      </c>
    </row>
    <row r="40" spans="1:18">
      <c r="A40" s="10">
        <v>45759</v>
      </c>
      <c r="B40">
        <v>2</v>
      </c>
      <c r="D40">
        <v>6</v>
      </c>
      <c r="F40">
        <v>1</v>
      </c>
      <c r="L40" s="10">
        <f t="shared" si="1"/>
        <v>45759</v>
      </c>
      <c r="M40">
        <f>M39+B40/EIT_SpCk_TotalsByRelSite!$D$20</f>
        <v>6.58551187387747E-3</v>
      </c>
      <c r="N40">
        <f>N39+C40/EIT_SpCk_TotalsByRelSite!$D$20</f>
        <v>0</v>
      </c>
      <c r="O40">
        <f>O39+D40/EIT_SpCk_TotalsByRelSite!$D$20</f>
        <v>6.7850728397525449E-3</v>
      </c>
      <c r="P40">
        <f>P39+E40/EIT_SpCk_TotalsByRelSite!$D$20</f>
        <v>5.9868289762522449E-4</v>
      </c>
      <c r="Q40">
        <f>Q39+(F40+G40)/EIT_SpCk_TotalsByRelSite!$D$20</f>
        <v>2.9934144881261224E-4</v>
      </c>
      <c r="R40">
        <f>R39+H40/EIT_SpCk_TotalsByRelSite!$D$20</f>
        <v>0</v>
      </c>
    </row>
    <row r="41" spans="1:18">
      <c r="A41" s="10">
        <v>45760</v>
      </c>
      <c r="E41">
        <v>1</v>
      </c>
      <c r="F41">
        <v>1</v>
      </c>
      <c r="G41">
        <v>1</v>
      </c>
      <c r="L41" s="10">
        <f t="shared" si="1"/>
        <v>45760</v>
      </c>
      <c r="M41">
        <f>M40+B41/EIT_SpCk_TotalsByRelSite!$D$20</f>
        <v>6.58551187387747E-3</v>
      </c>
      <c r="N41">
        <f>N40+C41/EIT_SpCk_TotalsByRelSite!$D$20</f>
        <v>0</v>
      </c>
      <c r="O41">
        <f>O40+D41/EIT_SpCk_TotalsByRelSite!$D$20</f>
        <v>6.7850728397525449E-3</v>
      </c>
      <c r="P41">
        <f>P40+E41/EIT_SpCk_TotalsByRelSite!$D$20</f>
        <v>6.9846338056276194E-4</v>
      </c>
      <c r="Q41">
        <f>Q40+(F41+G41)/EIT_SpCk_TotalsByRelSite!$D$20</f>
        <v>4.9890241468768704E-4</v>
      </c>
      <c r="R41">
        <f>R40+H41/EIT_SpCk_TotalsByRelSite!$D$20</f>
        <v>0</v>
      </c>
    </row>
    <row r="42" spans="1:18">
      <c r="A42" s="10">
        <v>45761</v>
      </c>
      <c r="E42">
        <v>1</v>
      </c>
      <c r="G42">
        <v>1</v>
      </c>
      <c r="L42" s="10">
        <f t="shared" si="1"/>
        <v>45761</v>
      </c>
      <c r="M42">
        <f>M41+B42/EIT_SpCk_TotalsByRelSite!$D$20</f>
        <v>6.58551187387747E-3</v>
      </c>
      <c r="N42">
        <f>N41+C42/EIT_SpCk_TotalsByRelSite!$D$20</f>
        <v>0</v>
      </c>
      <c r="O42">
        <f>O41+D42/EIT_SpCk_TotalsByRelSite!$D$20</f>
        <v>6.7850728397525449E-3</v>
      </c>
      <c r="P42">
        <f>P41+E42/EIT_SpCk_TotalsByRelSite!$D$20</f>
        <v>7.9824386350029939E-4</v>
      </c>
      <c r="Q42">
        <f>Q41+(F42+G42)/EIT_SpCk_TotalsByRelSite!$D$20</f>
        <v>5.9868289762522449E-4</v>
      </c>
      <c r="R42">
        <f>R41+H42/EIT_SpCk_TotalsByRelSite!$D$20</f>
        <v>0</v>
      </c>
    </row>
    <row r="43" spans="1:18">
      <c r="A43" s="10">
        <v>45762</v>
      </c>
      <c r="C43">
        <v>1</v>
      </c>
      <c r="D43">
        <v>3</v>
      </c>
      <c r="F43">
        <v>1</v>
      </c>
      <c r="L43" s="10">
        <f t="shared" si="1"/>
        <v>45762</v>
      </c>
      <c r="M43">
        <f>M42+B43/EIT_SpCk_TotalsByRelSite!$D$20</f>
        <v>6.58551187387747E-3</v>
      </c>
      <c r="N43">
        <f>N42+C43/EIT_SpCk_TotalsByRelSite!$D$20</f>
        <v>9.9780482937537424E-5</v>
      </c>
      <c r="O43">
        <f>O42+D43/EIT_SpCk_TotalsByRelSite!$D$20</f>
        <v>7.0844142885651568E-3</v>
      </c>
      <c r="P43">
        <f>P42+E43/EIT_SpCk_TotalsByRelSite!$D$20</f>
        <v>7.9824386350029939E-4</v>
      </c>
      <c r="Q43">
        <f>Q42+(F43+G43)/EIT_SpCk_TotalsByRelSite!$D$20</f>
        <v>6.9846338056276194E-4</v>
      </c>
      <c r="R43">
        <f>R42+H43/EIT_SpCk_TotalsByRelSite!$D$20</f>
        <v>0</v>
      </c>
    </row>
    <row r="44" spans="1:18">
      <c r="A44" s="10">
        <v>45763</v>
      </c>
      <c r="B44">
        <v>1</v>
      </c>
      <c r="C44">
        <v>1</v>
      </c>
      <c r="D44">
        <v>3</v>
      </c>
      <c r="H44">
        <v>1</v>
      </c>
      <c r="L44" s="10">
        <f t="shared" si="1"/>
        <v>45763</v>
      </c>
      <c r="M44">
        <f>M43+B44/EIT_SpCk_TotalsByRelSite!$D$20</f>
        <v>6.685292356815007E-3</v>
      </c>
      <c r="N44">
        <f>N43+C44/EIT_SpCk_TotalsByRelSite!$D$20</f>
        <v>1.9956096587507485E-4</v>
      </c>
      <c r="O44">
        <f>O43+D44/EIT_SpCk_TotalsByRelSite!$D$20</f>
        <v>7.3837557373777687E-3</v>
      </c>
      <c r="P44">
        <f>P43+E44/EIT_SpCk_TotalsByRelSite!$D$20</f>
        <v>7.9824386350029939E-4</v>
      </c>
      <c r="Q44">
        <f>Q43+(F44+G44)/EIT_SpCk_TotalsByRelSite!$D$20</f>
        <v>6.9846338056276194E-4</v>
      </c>
      <c r="R44">
        <f>R43+H44/EIT_SpCk_TotalsByRelSite!$D$20</f>
        <v>9.9780482937537424E-5</v>
      </c>
    </row>
    <row r="45" spans="1:18">
      <c r="A45" s="10">
        <v>45764</v>
      </c>
      <c r="D45">
        <v>1</v>
      </c>
      <c r="E45">
        <v>4</v>
      </c>
      <c r="G45">
        <v>2</v>
      </c>
      <c r="L45" s="10">
        <f t="shared" si="1"/>
        <v>45764</v>
      </c>
      <c r="M45">
        <f>M44+B45/EIT_SpCk_TotalsByRelSite!$D$20</f>
        <v>6.685292356815007E-3</v>
      </c>
      <c r="N45">
        <f>N44+C45/EIT_SpCk_TotalsByRelSite!$D$20</f>
        <v>1.9956096587507485E-4</v>
      </c>
      <c r="O45">
        <f>O44+D45/EIT_SpCk_TotalsByRelSite!$D$20</f>
        <v>7.4835362203153058E-3</v>
      </c>
      <c r="P45">
        <f>P44+E45/EIT_SpCk_TotalsByRelSite!$D$20</f>
        <v>1.197365795250449E-3</v>
      </c>
      <c r="Q45">
        <f>Q44+(F45+G45)/EIT_SpCk_TotalsByRelSite!$D$20</f>
        <v>8.9802434643783684E-4</v>
      </c>
      <c r="R45">
        <f>R44+H45/EIT_SpCk_TotalsByRelSite!$D$20</f>
        <v>9.9780482937537424E-5</v>
      </c>
    </row>
    <row r="46" spans="1:18">
      <c r="A46" s="10">
        <v>45765</v>
      </c>
      <c r="C46">
        <v>2</v>
      </c>
      <c r="D46">
        <v>3</v>
      </c>
      <c r="E46">
        <v>1</v>
      </c>
      <c r="L46" s="10">
        <f t="shared" si="1"/>
        <v>45765</v>
      </c>
      <c r="M46">
        <f>M45+B46/EIT_SpCk_TotalsByRelSite!$D$20</f>
        <v>6.685292356815007E-3</v>
      </c>
      <c r="N46">
        <f>N45+C46/EIT_SpCk_TotalsByRelSite!$D$20</f>
        <v>3.9912193175014969E-4</v>
      </c>
      <c r="O46">
        <f>O45+D46/EIT_SpCk_TotalsByRelSite!$D$20</f>
        <v>7.7828776691279177E-3</v>
      </c>
      <c r="P46">
        <f>P45+E46/EIT_SpCk_TotalsByRelSite!$D$20</f>
        <v>1.2971462781879864E-3</v>
      </c>
      <c r="Q46">
        <f>Q45+(F46+G46)/EIT_SpCk_TotalsByRelSite!$D$20</f>
        <v>8.9802434643783684E-4</v>
      </c>
      <c r="R46">
        <f>R45+H46/EIT_SpCk_TotalsByRelSite!$D$20</f>
        <v>9.9780482937537424E-5</v>
      </c>
    </row>
    <row r="47" spans="1:18">
      <c r="A47" s="10">
        <v>45766</v>
      </c>
      <c r="C47">
        <v>1</v>
      </c>
      <c r="D47">
        <v>2</v>
      </c>
      <c r="E47">
        <v>1</v>
      </c>
      <c r="L47" s="10">
        <f t="shared" si="1"/>
        <v>45766</v>
      </c>
      <c r="M47">
        <f>M46+B47/EIT_SpCk_TotalsByRelSite!$D$20</f>
        <v>6.685292356815007E-3</v>
      </c>
      <c r="N47">
        <f>N46+C47/EIT_SpCk_TotalsByRelSite!$D$20</f>
        <v>4.9890241468768714E-4</v>
      </c>
      <c r="O47">
        <f>O46+D47/EIT_SpCk_TotalsByRelSite!$D$20</f>
        <v>7.9824386350029926E-3</v>
      </c>
      <c r="P47">
        <f>P46+E47/EIT_SpCk_TotalsByRelSite!$D$20</f>
        <v>1.3969267611255239E-3</v>
      </c>
      <c r="Q47">
        <f>Q46+(F47+G47)/EIT_SpCk_TotalsByRelSite!$D$20</f>
        <v>8.9802434643783684E-4</v>
      </c>
      <c r="R47">
        <f>R46+H47/EIT_SpCk_TotalsByRelSite!$D$20</f>
        <v>9.9780482937537424E-5</v>
      </c>
    </row>
    <row r="48" spans="1:18">
      <c r="A48" s="10">
        <v>45767</v>
      </c>
      <c r="D48">
        <v>6</v>
      </c>
      <c r="E48">
        <v>2</v>
      </c>
      <c r="F48">
        <v>1</v>
      </c>
      <c r="G48">
        <v>1</v>
      </c>
      <c r="L48" s="10">
        <f t="shared" si="1"/>
        <v>45767</v>
      </c>
      <c r="M48">
        <f>M47+B48/EIT_SpCk_TotalsByRelSite!$D$20</f>
        <v>6.685292356815007E-3</v>
      </c>
      <c r="N48">
        <f>N47+C48/EIT_SpCk_TotalsByRelSite!$D$20</f>
        <v>4.9890241468768714E-4</v>
      </c>
      <c r="O48">
        <f>O47+D48/EIT_SpCk_TotalsByRelSite!$D$20</f>
        <v>8.5811215326282164E-3</v>
      </c>
      <c r="P48">
        <f>P47+E48/EIT_SpCk_TotalsByRelSite!$D$20</f>
        <v>1.5964877270005988E-3</v>
      </c>
      <c r="Q48">
        <f>Q47+(F48+G48)/EIT_SpCk_TotalsByRelSite!$D$20</f>
        <v>1.0975853123129117E-3</v>
      </c>
      <c r="R48">
        <f>R47+H48/EIT_SpCk_TotalsByRelSite!$D$20</f>
        <v>9.9780482937537424E-5</v>
      </c>
    </row>
    <row r="49" spans="1:18">
      <c r="A49" s="10">
        <v>45768</v>
      </c>
      <c r="B49">
        <v>2</v>
      </c>
      <c r="C49">
        <v>1</v>
      </c>
      <c r="D49">
        <v>7</v>
      </c>
      <c r="E49">
        <v>3</v>
      </c>
      <c r="F49">
        <v>1</v>
      </c>
      <c r="G49">
        <v>3</v>
      </c>
      <c r="L49" s="10">
        <f t="shared" si="1"/>
        <v>45768</v>
      </c>
      <c r="M49">
        <f>M48+B49/EIT_SpCk_TotalsByRelSite!$D$20</f>
        <v>6.8848533226900819E-3</v>
      </c>
      <c r="N49">
        <f>N48+C49/EIT_SpCk_TotalsByRelSite!$D$20</f>
        <v>5.986828976252246E-4</v>
      </c>
      <c r="O49">
        <f>O48+D49/EIT_SpCk_TotalsByRelSite!$D$20</f>
        <v>9.2795849131909781E-3</v>
      </c>
      <c r="P49">
        <f>P48+E49/EIT_SpCk_TotalsByRelSite!$D$20</f>
        <v>1.8958291758132111E-3</v>
      </c>
      <c r="Q49">
        <f>Q48+(F49+G49)/EIT_SpCk_TotalsByRelSite!$D$20</f>
        <v>1.4967072440630613E-3</v>
      </c>
      <c r="R49">
        <f>R48+H49/EIT_SpCk_TotalsByRelSite!$D$20</f>
        <v>9.9780482937537424E-5</v>
      </c>
    </row>
    <row r="50" spans="1:18">
      <c r="A50" s="10">
        <v>45769</v>
      </c>
      <c r="D50">
        <v>1</v>
      </c>
      <c r="E50">
        <v>2</v>
      </c>
      <c r="L50" s="10">
        <f t="shared" si="1"/>
        <v>45769</v>
      </c>
      <c r="M50">
        <f>M49+B50/EIT_SpCk_TotalsByRelSite!$D$20</f>
        <v>6.8848533226900819E-3</v>
      </c>
      <c r="N50">
        <f>N49+C50/EIT_SpCk_TotalsByRelSite!$D$20</f>
        <v>5.986828976252246E-4</v>
      </c>
      <c r="O50">
        <f>O49+D50/EIT_SpCk_TotalsByRelSite!$D$20</f>
        <v>9.379365396128516E-3</v>
      </c>
      <c r="P50">
        <f>P49+E50/EIT_SpCk_TotalsByRelSite!$D$20</f>
        <v>2.095390141688286E-3</v>
      </c>
      <c r="Q50">
        <f>Q49+(F50+G50)/EIT_SpCk_TotalsByRelSite!$D$20</f>
        <v>1.4967072440630613E-3</v>
      </c>
      <c r="R50">
        <f>R49+H50/EIT_SpCk_TotalsByRelSite!$D$20</f>
        <v>9.9780482937537424E-5</v>
      </c>
    </row>
    <row r="51" spans="1:18">
      <c r="A51" s="10">
        <v>45770</v>
      </c>
      <c r="C51">
        <v>1</v>
      </c>
      <c r="D51">
        <v>4</v>
      </c>
      <c r="F51">
        <v>1</v>
      </c>
      <c r="G51">
        <v>1</v>
      </c>
      <c r="L51" s="10">
        <f t="shared" si="1"/>
        <v>45770</v>
      </c>
      <c r="M51">
        <f>M50+B51/EIT_SpCk_TotalsByRelSite!$D$20</f>
        <v>6.8848533226900819E-3</v>
      </c>
      <c r="N51">
        <f>N50+C51/EIT_SpCk_TotalsByRelSite!$D$20</f>
        <v>6.9846338056276205E-4</v>
      </c>
      <c r="O51">
        <f>O50+D51/EIT_SpCk_TotalsByRelSite!$D$20</f>
        <v>9.7784873278786658E-3</v>
      </c>
      <c r="P51">
        <f>P50+E51/EIT_SpCk_TotalsByRelSite!$D$20</f>
        <v>2.095390141688286E-3</v>
      </c>
      <c r="Q51">
        <f>Q50+(F51+G51)/EIT_SpCk_TotalsByRelSite!$D$20</f>
        <v>1.6962682099381362E-3</v>
      </c>
      <c r="R51">
        <f>R50+H51/EIT_SpCk_TotalsByRelSite!$D$20</f>
        <v>9.9780482937537424E-5</v>
      </c>
    </row>
    <row r="52" spans="1:18">
      <c r="A52" s="10">
        <v>45771</v>
      </c>
      <c r="C52">
        <v>4</v>
      </c>
      <c r="D52">
        <v>2</v>
      </c>
      <c r="G52">
        <v>3</v>
      </c>
      <c r="L52" s="10">
        <f t="shared" si="1"/>
        <v>45771</v>
      </c>
      <c r="M52">
        <f>M51+B52/EIT_SpCk_TotalsByRelSite!$D$20</f>
        <v>6.8848533226900819E-3</v>
      </c>
      <c r="N52">
        <f>N51+C52/EIT_SpCk_TotalsByRelSite!$D$20</f>
        <v>1.0975853123129117E-3</v>
      </c>
      <c r="O52">
        <f>O51+D52/EIT_SpCk_TotalsByRelSite!$D$20</f>
        <v>9.9780482937537399E-3</v>
      </c>
      <c r="P52">
        <f>P51+E52/EIT_SpCk_TotalsByRelSite!$D$20</f>
        <v>2.095390141688286E-3</v>
      </c>
      <c r="Q52">
        <f>Q51+(F52+G52)/EIT_SpCk_TotalsByRelSite!$D$20</f>
        <v>1.9956096587507486E-3</v>
      </c>
      <c r="R52">
        <f>R51+H52/EIT_SpCk_TotalsByRelSite!$D$20</f>
        <v>9.9780482937537424E-5</v>
      </c>
    </row>
    <row r="53" spans="1:18">
      <c r="A53" s="10">
        <v>45772</v>
      </c>
      <c r="B53">
        <v>1</v>
      </c>
      <c r="C53">
        <v>4</v>
      </c>
      <c r="D53">
        <v>3</v>
      </c>
      <c r="F53">
        <v>1</v>
      </c>
      <c r="G53">
        <v>2</v>
      </c>
      <c r="L53" s="10">
        <f t="shared" si="1"/>
        <v>45772</v>
      </c>
      <c r="M53">
        <f>M52+B53/EIT_SpCk_TotalsByRelSite!$D$20</f>
        <v>6.9846338056276189E-3</v>
      </c>
      <c r="N53">
        <f>N52+C53/EIT_SpCk_TotalsByRelSite!$D$20</f>
        <v>1.4967072440630613E-3</v>
      </c>
      <c r="O53">
        <f>O52+D53/EIT_SpCk_TotalsByRelSite!$D$20</f>
        <v>1.0277389742566352E-2</v>
      </c>
      <c r="P53">
        <f>P52+E53/EIT_SpCk_TotalsByRelSite!$D$20</f>
        <v>2.095390141688286E-3</v>
      </c>
      <c r="Q53">
        <f>Q52+(F53+G53)/EIT_SpCk_TotalsByRelSite!$D$20</f>
        <v>2.2949511075633609E-3</v>
      </c>
      <c r="R53">
        <f>R52+H53/EIT_SpCk_TotalsByRelSite!$D$20</f>
        <v>9.9780482937537424E-5</v>
      </c>
    </row>
    <row r="54" spans="1:18">
      <c r="A54" s="10">
        <v>45773</v>
      </c>
      <c r="C54">
        <v>5</v>
      </c>
      <c r="D54">
        <v>2</v>
      </c>
      <c r="F54">
        <v>1</v>
      </c>
      <c r="L54" s="10">
        <f t="shared" si="1"/>
        <v>45773</v>
      </c>
      <c r="M54">
        <f>M53+B54/EIT_SpCk_TotalsByRelSite!$D$20</f>
        <v>6.9846338056276189E-3</v>
      </c>
      <c r="N54">
        <f>N53+C54/EIT_SpCk_TotalsByRelSite!$D$20</f>
        <v>1.9956096587507481E-3</v>
      </c>
      <c r="O54">
        <f>O53+D54/EIT_SpCk_TotalsByRelSite!$D$20</f>
        <v>1.0476950708441426E-2</v>
      </c>
      <c r="P54">
        <f>P53+E54/EIT_SpCk_TotalsByRelSite!$D$20</f>
        <v>2.095390141688286E-3</v>
      </c>
      <c r="Q54">
        <f>Q53+(F54+G54)/EIT_SpCk_TotalsByRelSite!$D$20</f>
        <v>2.3947315905008984E-3</v>
      </c>
      <c r="R54">
        <f>R53+H54/EIT_SpCk_TotalsByRelSite!$D$20</f>
        <v>9.9780482937537424E-5</v>
      </c>
    </row>
    <row r="55" spans="1:18">
      <c r="A55" s="10">
        <v>45774</v>
      </c>
      <c r="C55">
        <v>7</v>
      </c>
      <c r="D55">
        <v>3</v>
      </c>
      <c r="E55">
        <v>1</v>
      </c>
      <c r="F55">
        <v>1</v>
      </c>
      <c r="G55">
        <v>1</v>
      </c>
      <c r="L55" s="10">
        <f t="shared" si="1"/>
        <v>45774</v>
      </c>
      <c r="M55">
        <f>M54+B55/EIT_SpCk_TotalsByRelSite!$D$20</f>
        <v>6.9846338056276189E-3</v>
      </c>
      <c r="N55">
        <f>N54+C55/EIT_SpCk_TotalsByRelSite!$D$20</f>
        <v>2.6940730393135099E-3</v>
      </c>
      <c r="O55">
        <f>O54+D55/EIT_SpCk_TotalsByRelSite!$D$20</f>
        <v>1.0776292157254038E-2</v>
      </c>
      <c r="P55">
        <f>P54+E55/EIT_SpCk_TotalsByRelSite!$D$20</f>
        <v>2.1951706246258235E-3</v>
      </c>
      <c r="Q55">
        <f>Q54+(F55+G55)/EIT_SpCk_TotalsByRelSite!$D$20</f>
        <v>2.5942925563759733E-3</v>
      </c>
      <c r="R55">
        <f>R54+H55/EIT_SpCk_TotalsByRelSite!$D$20</f>
        <v>9.9780482937537424E-5</v>
      </c>
    </row>
    <row r="56" spans="1:18">
      <c r="A56" s="10">
        <v>45775</v>
      </c>
      <c r="B56">
        <v>1</v>
      </c>
      <c r="C56">
        <v>7</v>
      </c>
      <c r="D56">
        <v>3</v>
      </c>
      <c r="E56">
        <v>1</v>
      </c>
      <c r="G56">
        <v>2</v>
      </c>
      <c r="L56" s="10">
        <f t="shared" ref="L56:L57" si="2">A56</f>
        <v>45775</v>
      </c>
      <c r="M56">
        <f>M55+B56/EIT_SpCk_TotalsByRelSite!$D$20</f>
        <v>7.084414288565156E-3</v>
      </c>
      <c r="N56">
        <f>N55+C56/EIT_SpCk_TotalsByRelSite!$D$20</f>
        <v>3.3925364198762716E-3</v>
      </c>
      <c r="O56">
        <f>O55+D56/EIT_SpCk_TotalsByRelSite!$D$20</f>
        <v>1.107563360606665E-2</v>
      </c>
      <c r="P56">
        <f>P55+E56/EIT_SpCk_TotalsByRelSite!$D$20</f>
        <v>2.2949511075633609E-3</v>
      </c>
      <c r="Q56">
        <f>Q55+(F56+G56)/EIT_SpCk_TotalsByRelSite!$D$20</f>
        <v>2.7938535222510482E-3</v>
      </c>
      <c r="R56">
        <f>R55+H56/EIT_SpCk_TotalsByRelSite!$D$20</f>
        <v>9.9780482937537424E-5</v>
      </c>
    </row>
    <row r="57" spans="1:18">
      <c r="A57" s="10">
        <v>45776</v>
      </c>
      <c r="D57">
        <v>3</v>
      </c>
      <c r="E57">
        <v>1</v>
      </c>
      <c r="G57">
        <v>2</v>
      </c>
      <c r="L57" s="10">
        <f t="shared" si="2"/>
        <v>45776</v>
      </c>
      <c r="M57">
        <f>M56+B57/EIT_SpCk_TotalsByRelSite!$D$20</f>
        <v>7.084414288565156E-3</v>
      </c>
      <c r="N57">
        <f>N56+C57/EIT_SpCk_TotalsByRelSite!$D$20</f>
        <v>3.3925364198762716E-3</v>
      </c>
      <c r="O57">
        <f>O56+D57/EIT_SpCk_TotalsByRelSite!$D$20</f>
        <v>1.1374975054879262E-2</v>
      </c>
      <c r="P57">
        <f>P56+E57/EIT_SpCk_TotalsByRelSite!$D$20</f>
        <v>2.3947315905008984E-3</v>
      </c>
      <c r="Q57">
        <f>Q56+(F57+G57)/EIT_SpCk_TotalsByRelSite!$D$20</f>
        <v>2.9934144881261231E-3</v>
      </c>
      <c r="R57">
        <f>R56+H57/EIT_SpCk_TotalsByRelSite!$D$20</f>
        <v>9.9780482937537424E-5</v>
      </c>
    </row>
    <row r="58" spans="1:18">
      <c r="A58" s="10">
        <v>45777</v>
      </c>
      <c r="C58">
        <v>10</v>
      </c>
      <c r="D58">
        <v>2</v>
      </c>
      <c r="E58">
        <v>2</v>
      </c>
      <c r="G58">
        <v>1</v>
      </c>
      <c r="L58" s="10">
        <f t="shared" ref="L58" si="3">A58</f>
        <v>45777</v>
      </c>
      <c r="M58">
        <f>M57+B58/EIT_SpCk_TotalsByRelSite!$D$20</f>
        <v>7.084414288565156E-3</v>
      </c>
      <c r="N58">
        <f>N57+C58/EIT_SpCk_TotalsByRelSite!$D$20</f>
        <v>4.3903412492516461E-3</v>
      </c>
      <c r="O58">
        <f>O57+D58/EIT_SpCk_TotalsByRelSite!$D$20</f>
        <v>1.1574536020754336E-2</v>
      </c>
      <c r="P58">
        <f>P57+E58/EIT_SpCk_TotalsByRelSite!$D$20</f>
        <v>2.5942925563759733E-3</v>
      </c>
      <c r="Q58">
        <f>Q57+(F58+G58)/EIT_SpCk_TotalsByRelSite!$D$20</f>
        <v>3.0931949710636605E-3</v>
      </c>
      <c r="R58">
        <f>R57+H58/EIT_SpCk_TotalsByRelSite!$D$20</f>
        <v>9.9780482937537424E-5</v>
      </c>
    </row>
    <row r="59" spans="1:18">
      <c r="A59" s="10">
        <v>45778</v>
      </c>
      <c r="B59">
        <v>1</v>
      </c>
      <c r="C59">
        <v>3</v>
      </c>
      <c r="D59">
        <v>3</v>
      </c>
      <c r="E59">
        <v>2</v>
      </c>
      <c r="F59">
        <v>3</v>
      </c>
      <c r="G59">
        <v>2</v>
      </c>
      <c r="L59" s="10">
        <f t="shared" ref="L59:L68" si="4">A59</f>
        <v>45778</v>
      </c>
      <c r="M59">
        <f>M58+B59/EIT_SpCk_TotalsByRelSite!$D$20</f>
        <v>7.184194771502693E-3</v>
      </c>
      <c r="N59">
        <f>N58+C59/EIT_SpCk_TotalsByRelSite!$D$20</f>
        <v>4.689682698064258E-3</v>
      </c>
      <c r="O59">
        <f>O58+D59/EIT_SpCk_TotalsByRelSite!$D$20</f>
        <v>1.1873877469566948E-2</v>
      </c>
      <c r="P59">
        <f>P58+E59/EIT_SpCk_TotalsByRelSite!$D$20</f>
        <v>2.7938535222510482E-3</v>
      </c>
      <c r="Q59">
        <f>Q58+(F59+G59)/EIT_SpCk_TotalsByRelSite!$D$20</f>
        <v>3.5920973857513474E-3</v>
      </c>
      <c r="R59">
        <f>R58+H59/EIT_SpCk_TotalsByRelSite!$D$20</f>
        <v>9.9780482937537424E-5</v>
      </c>
    </row>
    <row r="60" spans="1:18">
      <c r="A60" s="10">
        <v>45779</v>
      </c>
      <c r="B60">
        <v>1</v>
      </c>
      <c r="C60">
        <v>10</v>
      </c>
      <c r="D60">
        <v>2</v>
      </c>
      <c r="G60">
        <v>4</v>
      </c>
      <c r="L60" s="10">
        <f t="shared" si="4"/>
        <v>45779</v>
      </c>
      <c r="M60">
        <f>M59+B60/EIT_SpCk_TotalsByRelSite!$D$20</f>
        <v>7.28397525444023E-3</v>
      </c>
      <c r="N60">
        <f>N59+C60/EIT_SpCk_TotalsByRelSite!$D$20</f>
        <v>5.6874875274396317E-3</v>
      </c>
      <c r="O60">
        <f>O59+D60/EIT_SpCk_TotalsByRelSite!$D$20</f>
        <v>1.2073438435442022E-2</v>
      </c>
      <c r="P60">
        <f>P59+E60/EIT_SpCk_TotalsByRelSite!$D$20</f>
        <v>2.7938535222510482E-3</v>
      </c>
      <c r="Q60">
        <f>Q59+(F60+G60)/EIT_SpCk_TotalsByRelSite!$D$20</f>
        <v>3.9912193175014972E-3</v>
      </c>
      <c r="R60">
        <f>R59+H60/EIT_SpCk_TotalsByRelSite!$D$20</f>
        <v>9.9780482937537424E-5</v>
      </c>
    </row>
    <row r="61" spans="1:18">
      <c r="A61" s="10">
        <v>45780</v>
      </c>
      <c r="C61">
        <v>6</v>
      </c>
      <c r="D61">
        <v>3</v>
      </c>
      <c r="E61">
        <v>2</v>
      </c>
      <c r="G61">
        <v>7</v>
      </c>
      <c r="L61" s="10">
        <f t="shared" si="4"/>
        <v>45780</v>
      </c>
      <c r="M61">
        <f>M60+B61/EIT_SpCk_TotalsByRelSite!$D$20</f>
        <v>7.28397525444023E-3</v>
      </c>
      <c r="N61">
        <f>N60+C61/EIT_SpCk_TotalsByRelSite!$D$20</f>
        <v>6.2861704250648564E-3</v>
      </c>
      <c r="O61">
        <f>O60+D61/EIT_SpCk_TotalsByRelSite!$D$20</f>
        <v>1.2372779884254633E-2</v>
      </c>
      <c r="P61">
        <f>P60+E61/EIT_SpCk_TotalsByRelSite!$D$20</f>
        <v>2.9934144881261231E-3</v>
      </c>
      <c r="Q61">
        <f>Q60+(F61+G61)/EIT_SpCk_TotalsByRelSite!$D$20</f>
        <v>4.6896826980642589E-3</v>
      </c>
      <c r="R61">
        <f>R60+H61/EIT_SpCk_TotalsByRelSite!$D$20</f>
        <v>9.9780482937537424E-5</v>
      </c>
    </row>
    <row r="62" spans="1:18">
      <c r="A62" s="10">
        <v>45781</v>
      </c>
      <c r="C62">
        <v>1</v>
      </c>
      <c r="D62">
        <v>1</v>
      </c>
      <c r="F62">
        <v>1</v>
      </c>
      <c r="L62" s="10">
        <f t="shared" si="4"/>
        <v>45781</v>
      </c>
      <c r="M62">
        <f>M61+B62/EIT_SpCk_TotalsByRelSite!$D$20</f>
        <v>7.28397525444023E-3</v>
      </c>
      <c r="N62">
        <f>N61+C62/EIT_SpCk_TotalsByRelSite!$D$20</f>
        <v>6.3859509080023934E-3</v>
      </c>
      <c r="O62">
        <f>O61+D62/EIT_SpCk_TotalsByRelSite!$D$20</f>
        <v>1.2472560367192171E-2</v>
      </c>
      <c r="P62">
        <f>P61+E62/EIT_SpCk_TotalsByRelSite!$D$20</f>
        <v>2.9934144881261231E-3</v>
      </c>
      <c r="Q62">
        <f>Q61+(F62+G62)/EIT_SpCk_TotalsByRelSite!$D$20</f>
        <v>4.7894631810017959E-3</v>
      </c>
      <c r="R62">
        <f>R61+H62/EIT_SpCk_TotalsByRelSite!$D$20</f>
        <v>9.9780482937537424E-5</v>
      </c>
    </row>
    <row r="63" spans="1:18">
      <c r="A63" s="10">
        <v>45782</v>
      </c>
      <c r="B63">
        <v>1</v>
      </c>
      <c r="E63">
        <v>1</v>
      </c>
      <c r="F63">
        <v>5</v>
      </c>
      <c r="G63">
        <v>6</v>
      </c>
      <c r="L63" s="10">
        <f t="shared" si="4"/>
        <v>45782</v>
      </c>
      <c r="M63">
        <f>M62+B63/EIT_SpCk_TotalsByRelSite!$D$20</f>
        <v>7.383755737377767E-3</v>
      </c>
      <c r="N63">
        <f>N62+C63/EIT_SpCk_TotalsByRelSite!$D$20</f>
        <v>6.3859509080023934E-3</v>
      </c>
      <c r="O63">
        <f>O62+D63/EIT_SpCk_TotalsByRelSite!$D$20</f>
        <v>1.2472560367192171E-2</v>
      </c>
      <c r="P63">
        <f>P62+E63/EIT_SpCk_TotalsByRelSite!$D$20</f>
        <v>3.0931949710636605E-3</v>
      </c>
      <c r="Q63">
        <f>Q62+(F63+G63)/EIT_SpCk_TotalsByRelSite!$D$20</f>
        <v>5.8870484933147074E-3</v>
      </c>
      <c r="R63">
        <f>R62+H63/EIT_SpCk_TotalsByRelSite!$D$20</f>
        <v>9.9780482937537424E-5</v>
      </c>
    </row>
    <row r="64" spans="1:18">
      <c r="A64" s="10">
        <v>45783</v>
      </c>
      <c r="B64">
        <v>7</v>
      </c>
      <c r="C64">
        <v>2</v>
      </c>
      <c r="D64">
        <v>2</v>
      </c>
      <c r="F64">
        <v>2</v>
      </c>
      <c r="G64">
        <v>4</v>
      </c>
      <c r="L64" s="10">
        <f t="shared" si="4"/>
        <v>45783</v>
      </c>
      <c r="M64">
        <f>M63+B64/EIT_SpCk_TotalsByRelSite!$D$20</f>
        <v>8.0822191179405287E-3</v>
      </c>
      <c r="N64">
        <f>N63+C64/EIT_SpCk_TotalsByRelSite!$D$20</f>
        <v>6.5855118738774683E-3</v>
      </c>
      <c r="O64">
        <f>O63+D64/EIT_SpCk_TotalsByRelSite!$D$20</f>
        <v>1.2672121333067245E-2</v>
      </c>
      <c r="P64">
        <f>P63+E64/EIT_SpCk_TotalsByRelSite!$D$20</f>
        <v>3.0931949710636605E-3</v>
      </c>
      <c r="Q64">
        <f>Q63+(F64+G64)/EIT_SpCk_TotalsByRelSite!$D$20</f>
        <v>6.4857313909399321E-3</v>
      </c>
      <c r="R64">
        <f>R63+H64/EIT_SpCk_TotalsByRelSite!$D$20</f>
        <v>9.9780482937537424E-5</v>
      </c>
    </row>
    <row r="65" spans="1:18">
      <c r="A65" s="10">
        <v>45784</v>
      </c>
      <c r="B65">
        <v>3</v>
      </c>
      <c r="C65">
        <v>20</v>
      </c>
      <c r="D65">
        <v>2</v>
      </c>
      <c r="F65">
        <v>3</v>
      </c>
      <c r="G65">
        <v>5</v>
      </c>
      <c r="H65">
        <v>3</v>
      </c>
      <c r="L65" s="10">
        <f t="shared" si="4"/>
        <v>45784</v>
      </c>
      <c r="M65">
        <f>M64+B65/EIT_SpCk_TotalsByRelSite!$D$20</f>
        <v>8.3815605667531407E-3</v>
      </c>
      <c r="N65">
        <f>N64+C65/EIT_SpCk_TotalsByRelSite!$D$20</f>
        <v>8.5811215326282164E-3</v>
      </c>
      <c r="O65">
        <f>O64+D65/EIT_SpCk_TotalsByRelSite!$D$20</f>
        <v>1.2871682298942319E-2</v>
      </c>
      <c r="P65">
        <f>P64+E65/EIT_SpCk_TotalsByRelSite!$D$20</f>
        <v>3.0931949710636605E-3</v>
      </c>
      <c r="Q65">
        <f>Q64+(F65+G65)/EIT_SpCk_TotalsByRelSite!$D$20</f>
        <v>7.2839752544402317E-3</v>
      </c>
      <c r="R65">
        <f>R64+H65/EIT_SpCk_TotalsByRelSite!$D$20</f>
        <v>3.9912193175014969E-4</v>
      </c>
    </row>
    <row r="66" spans="1:18">
      <c r="A66" s="10">
        <v>45785</v>
      </c>
      <c r="C66">
        <v>22</v>
      </c>
      <c r="D66">
        <v>2</v>
      </c>
      <c r="F66">
        <v>1</v>
      </c>
      <c r="G66">
        <v>4</v>
      </c>
      <c r="H66">
        <v>3</v>
      </c>
      <c r="L66" s="10">
        <f t="shared" si="4"/>
        <v>45785</v>
      </c>
      <c r="M66">
        <f>M65+B66/EIT_SpCk_TotalsByRelSite!$D$20</f>
        <v>8.3815605667531407E-3</v>
      </c>
      <c r="N66">
        <f>N65+C66/EIT_SpCk_TotalsByRelSite!$D$20</f>
        <v>1.0776292157254039E-2</v>
      </c>
      <c r="O66">
        <f>O65+D66/EIT_SpCk_TotalsByRelSite!$D$20</f>
        <v>1.3071243264817393E-2</v>
      </c>
      <c r="P66">
        <f>P65+E66/EIT_SpCk_TotalsByRelSite!$D$20</f>
        <v>3.0931949710636605E-3</v>
      </c>
      <c r="Q66">
        <f>Q65+(F66+G66)/EIT_SpCk_TotalsByRelSite!$D$20</f>
        <v>7.7828776691279185E-3</v>
      </c>
      <c r="R66">
        <f>R65+H66/EIT_SpCk_TotalsByRelSite!$D$20</f>
        <v>6.9846338056276194E-4</v>
      </c>
    </row>
    <row r="67" spans="1:18">
      <c r="A67" s="10">
        <v>45786</v>
      </c>
      <c r="B67">
        <v>9</v>
      </c>
      <c r="C67">
        <v>12</v>
      </c>
      <c r="F67">
        <v>2</v>
      </c>
      <c r="G67">
        <v>8</v>
      </c>
      <c r="L67" s="10">
        <f t="shared" si="4"/>
        <v>45786</v>
      </c>
      <c r="M67">
        <f>M66+B67/EIT_SpCk_TotalsByRelSite!$D$20</f>
        <v>9.2795849131909781E-3</v>
      </c>
      <c r="N67">
        <f>N66+C67/EIT_SpCk_TotalsByRelSite!$D$20</f>
        <v>1.1973657952504489E-2</v>
      </c>
      <c r="O67">
        <f>O66+D67/EIT_SpCk_TotalsByRelSite!$D$20</f>
        <v>1.3071243264817393E-2</v>
      </c>
      <c r="P67">
        <f>P66+E67/EIT_SpCk_TotalsByRelSite!$D$20</f>
        <v>3.0931949710636605E-3</v>
      </c>
      <c r="Q67">
        <f>Q66+(F67+G67)/EIT_SpCk_TotalsByRelSite!$D$20</f>
        <v>8.7806824985032922E-3</v>
      </c>
      <c r="R67">
        <f>R66+H67/EIT_SpCk_TotalsByRelSite!$D$20</f>
        <v>6.9846338056276194E-4</v>
      </c>
    </row>
    <row r="68" spans="1:18">
      <c r="A68" s="10">
        <v>45787</v>
      </c>
      <c r="B68">
        <v>7</v>
      </c>
      <c r="C68">
        <v>16</v>
      </c>
      <c r="D68">
        <v>1</v>
      </c>
      <c r="E68">
        <v>1</v>
      </c>
      <c r="F68">
        <v>1</v>
      </c>
      <c r="G68">
        <v>5</v>
      </c>
      <c r="H68">
        <v>1</v>
      </c>
      <c r="L68" s="10">
        <f t="shared" si="4"/>
        <v>45787</v>
      </c>
      <c r="M68">
        <f>M67+B68/EIT_SpCk_TotalsByRelSite!$D$20</f>
        <v>9.9780482937537399E-3</v>
      </c>
      <c r="N68">
        <f>N67+C68/EIT_SpCk_TotalsByRelSite!$D$20</f>
        <v>1.3570145679505088E-2</v>
      </c>
      <c r="O68">
        <f>O67+D68/EIT_SpCk_TotalsByRelSite!$D$20</f>
        <v>1.3171023747754931E-2</v>
      </c>
      <c r="P68">
        <f>P67+E68/EIT_SpCk_TotalsByRelSite!$D$20</f>
        <v>3.192975454001198E-3</v>
      </c>
      <c r="Q68">
        <f>Q67+(F68+G68)/EIT_SpCk_TotalsByRelSite!$D$20</f>
        <v>9.379365396128516E-3</v>
      </c>
      <c r="R68">
        <f>R67+H68/EIT_SpCk_TotalsByRelSite!$D$20</f>
        <v>7.9824386350029939E-4</v>
      </c>
    </row>
    <row r="69" spans="1:18">
      <c r="A69" s="10">
        <v>45788</v>
      </c>
      <c r="B69">
        <v>6</v>
      </c>
      <c r="C69">
        <v>22</v>
      </c>
      <c r="F69">
        <v>2</v>
      </c>
      <c r="G69">
        <v>4</v>
      </c>
      <c r="L69" s="10">
        <f t="shared" ref="L69:L72" si="5">A69</f>
        <v>45788</v>
      </c>
      <c r="M69">
        <f>M68+B69/EIT_SpCk_TotalsByRelSite!$D$20</f>
        <v>1.0576731191378964E-2</v>
      </c>
      <c r="N69">
        <f>N68+C69/EIT_SpCk_TotalsByRelSite!$D$20</f>
        <v>1.5765316304130909E-2</v>
      </c>
      <c r="O69">
        <f>O68+D69/EIT_SpCk_TotalsByRelSite!$D$20</f>
        <v>1.3171023747754931E-2</v>
      </c>
      <c r="P69">
        <f>P68+E69/EIT_SpCk_TotalsByRelSite!$D$20</f>
        <v>3.192975454001198E-3</v>
      </c>
      <c r="Q69">
        <f>Q68+(F69+G69)/EIT_SpCk_TotalsByRelSite!$D$20</f>
        <v>9.9780482937537399E-3</v>
      </c>
      <c r="R69">
        <f>R68+H69/EIT_SpCk_TotalsByRelSite!$D$20</f>
        <v>7.9824386350029939E-4</v>
      </c>
    </row>
    <row r="70" spans="1:18">
      <c r="A70" s="10">
        <v>45789</v>
      </c>
      <c r="B70">
        <v>8</v>
      </c>
      <c r="C70">
        <v>34</v>
      </c>
      <c r="F70">
        <v>2</v>
      </c>
      <c r="G70">
        <v>3</v>
      </c>
      <c r="H70">
        <v>1</v>
      </c>
      <c r="L70" s="10">
        <f t="shared" si="5"/>
        <v>45789</v>
      </c>
      <c r="M70">
        <f>M69+B70/EIT_SpCk_TotalsByRelSite!$D$20</f>
        <v>1.1374975054879263E-2</v>
      </c>
      <c r="N70">
        <f>N69+C70/EIT_SpCk_TotalsByRelSite!$D$20</f>
        <v>1.915785272400718E-2</v>
      </c>
      <c r="O70">
        <f>O69+D70/EIT_SpCk_TotalsByRelSite!$D$20</f>
        <v>1.3171023747754931E-2</v>
      </c>
      <c r="P70">
        <f>P69+E70/EIT_SpCk_TotalsByRelSite!$D$20</f>
        <v>3.192975454001198E-3</v>
      </c>
      <c r="Q70">
        <f>Q69+(F70+G70)/EIT_SpCk_TotalsByRelSite!$D$20</f>
        <v>1.0476950708441428E-2</v>
      </c>
      <c r="R70">
        <f>R69+H70/EIT_SpCk_TotalsByRelSite!$D$20</f>
        <v>8.9802434643783684E-4</v>
      </c>
    </row>
    <row r="71" spans="1:18">
      <c r="A71" s="10">
        <v>45790</v>
      </c>
      <c r="B71">
        <v>10</v>
      </c>
      <c r="C71">
        <v>52</v>
      </c>
      <c r="D71">
        <v>1</v>
      </c>
      <c r="F71">
        <v>1</v>
      </c>
      <c r="G71">
        <v>3</v>
      </c>
      <c r="L71" s="10">
        <f t="shared" si="5"/>
        <v>45790</v>
      </c>
      <c r="M71">
        <f>M70+B71/EIT_SpCk_TotalsByRelSite!$D$20</f>
        <v>1.2372779884254637E-2</v>
      </c>
      <c r="N71">
        <f>N70+C71/EIT_SpCk_TotalsByRelSite!$D$20</f>
        <v>2.4346437836759126E-2</v>
      </c>
      <c r="O71">
        <f>O70+D71/EIT_SpCk_TotalsByRelSite!$D$20</f>
        <v>1.3270804230692469E-2</v>
      </c>
      <c r="P71">
        <f>P70+E71/EIT_SpCk_TotalsByRelSite!$D$20</f>
        <v>3.192975454001198E-3</v>
      </c>
      <c r="Q71">
        <f>Q70+(F71+G71)/EIT_SpCk_TotalsByRelSite!$D$20</f>
        <v>1.0876072640191577E-2</v>
      </c>
      <c r="R71">
        <f>R70+H71/EIT_SpCk_TotalsByRelSite!$D$20</f>
        <v>8.9802434643783684E-4</v>
      </c>
    </row>
    <row r="72" spans="1:18">
      <c r="A72" s="10">
        <v>45791</v>
      </c>
      <c r="B72">
        <v>7</v>
      </c>
      <c r="C72">
        <v>48</v>
      </c>
      <c r="F72">
        <v>1</v>
      </c>
      <c r="G72">
        <v>3</v>
      </c>
      <c r="H72">
        <v>2</v>
      </c>
      <c r="L72" s="10">
        <f t="shared" si="5"/>
        <v>45791</v>
      </c>
      <c r="M72">
        <f>M71+B72/EIT_SpCk_TotalsByRelSite!$D$20</f>
        <v>1.3071243264817399E-2</v>
      </c>
      <c r="N72">
        <f>N71+C72/EIT_SpCk_TotalsByRelSite!$D$20</f>
        <v>2.9135901017760923E-2</v>
      </c>
      <c r="O72">
        <f>O71+D72/EIT_SpCk_TotalsByRelSite!$D$20</f>
        <v>1.3270804230692469E-2</v>
      </c>
      <c r="P72">
        <f>P71+E72/EIT_SpCk_TotalsByRelSite!$D$20</f>
        <v>3.192975454001198E-3</v>
      </c>
      <c r="Q72">
        <f>Q71+(F72+G72)/EIT_SpCk_TotalsByRelSite!$D$20</f>
        <v>1.1275194571941727E-2</v>
      </c>
      <c r="R72">
        <f>R71+H72/EIT_SpCk_TotalsByRelSite!$D$20</f>
        <v>1.0975853123129117E-3</v>
      </c>
    </row>
    <row r="73" spans="1:18">
      <c r="A73" s="10">
        <v>45792</v>
      </c>
      <c r="B73">
        <v>5</v>
      </c>
      <c r="C73">
        <v>17</v>
      </c>
      <c r="D73">
        <v>1</v>
      </c>
      <c r="F73">
        <v>1</v>
      </c>
      <c r="G73">
        <v>4</v>
      </c>
      <c r="L73" s="10">
        <f t="shared" ref="L73:L74" si="6">A73</f>
        <v>45792</v>
      </c>
      <c r="M73">
        <f>M72+B73/EIT_SpCk_TotalsByRelSite!$D$20</f>
        <v>1.3570145679505086E-2</v>
      </c>
      <c r="N73">
        <f>N72+C73/EIT_SpCk_TotalsByRelSite!$D$20</f>
        <v>3.0832169227699061E-2</v>
      </c>
      <c r="O73">
        <f>O72+D73/EIT_SpCk_TotalsByRelSite!$D$20</f>
        <v>1.3370584713630007E-2</v>
      </c>
      <c r="P73">
        <f>P72+E73/EIT_SpCk_TotalsByRelSite!$D$20</f>
        <v>3.192975454001198E-3</v>
      </c>
      <c r="Q73">
        <f>Q72+(F73+G73)/EIT_SpCk_TotalsByRelSite!$D$20</f>
        <v>1.1774096986629415E-2</v>
      </c>
      <c r="R73">
        <f>R72+H73/EIT_SpCk_TotalsByRelSite!$D$20</f>
        <v>1.0975853123129117E-3</v>
      </c>
    </row>
    <row r="74" spans="1:18">
      <c r="A74" s="10">
        <v>45793</v>
      </c>
      <c r="B74">
        <v>29</v>
      </c>
      <c r="C74">
        <v>28</v>
      </c>
      <c r="D74">
        <v>3</v>
      </c>
      <c r="F74">
        <v>1</v>
      </c>
      <c r="H74">
        <v>1</v>
      </c>
      <c r="L74" s="10">
        <f t="shared" si="6"/>
        <v>45793</v>
      </c>
      <c r="M74">
        <f>M73+B74/EIT_SpCk_TotalsByRelSite!$D$20</f>
        <v>1.6463779684693671E-2</v>
      </c>
      <c r="N74">
        <f>N73+C74/EIT_SpCk_TotalsByRelSite!$D$20</f>
        <v>3.3626022749950107E-2</v>
      </c>
      <c r="O74">
        <f>O73+D74/EIT_SpCk_TotalsByRelSite!$D$20</f>
        <v>1.3669926162442619E-2</v>
      </c>
      <c r="P74">
        <f>P73+E74/EIT_SpCk_TotalsByRelSite!$D$20</f>
        <v>3.192975454001198E-3</v>
      </c>
      <c r="Q74">
        <f>Q73+(F74+G74)/EIT_SpCk_TotalsByRelSite!$D$20</f>
        <v>1.1873877469566953E-2</v>
      </c>
      <c r="R74">
        <f>R73+H74/EIT_SpCk_TotalsByRelSite!$D$20</f>
        <v>1.1973657952504492E-3</v>
      </c>
    </row>
    <row r="75" spans="1:18">
      <c r="A75" s="10">
        <v>45794</v>
      </c>
      <c r="B75">
        <v>39</v>
      </c>
      <c r="C75">
        <v>52</v>
      </c>
      <c r="E75">
        <v>1</v>
      </c>
      <c r="G75">
        <v>1</v>
      </c>
      <c r="L75" s="10">
        <f t="shared" ref="L75:L77" si="7">A75</f>
        <v>45794</v>
      </c>
      <c r="M75">
        <f>M74+B75/EIT_SpCk_TotalsByRelSite!$D$20</f>
        <v>2.0355218519257631E-2</v>
      </c>
      <c r="N75">
        <f>N74+C75/EIT_SpCk_TotalsByRelSite!$D$20</f>
        <v>3.881460786270205E-2</v>
      </c>
      <c r="O75">
        <f>O74+D75/EIT_SpCk_TotalsByRelSite!$D$20</f>
        <v>1.3669926162442619E-2</v>
      </c>
      <c r="P75">
        <f>P74+E75/EIT_SpCk_TotalsByRelSite!$D$20</f>
        <v>3.2927559369387354E-3</v>
      </c>
      <c r="Q75">
        <f>Q74+(F75+G75)/EIT_SpCk_TotalsByRelSite!$D$20</f>
        <v>1.1973657952504491E-2</v>
      </c>
      <c r="R75">
        <f>R74+H75/EIT_SpCk_TotalsByRelSite!$D$20</f>
        <v>1.1973657952504492E-3</v>
      </c>
    </row>
    <row r="76" spans="1:18">
      <c r="A76" s="10">
        <v>45795</v>
      </c>
      <c r="B76">
        <v>22</v>
      </c>
      <c r="C76">
        <v>74</v>
      </c>
      <c r="D76">
        <v>2</v>
      </c>
      <c r="E76">
        <v>2</v>
      </c>
      <c r="G76">
        <v>2</v>
      </c>
      <c r="L76" s="10">
        <f t="shared" si="7"/>
        <v>45795</v>
      </c>
      <c r="M76">
        <f>M75+B76/EIT_SpCk_TotalsByRelSite!$D$20</f>
        <v>2.2550389143883454E-2</v>
      </c>
      <c r="N76">
        <f>N75+C76/EIT_SpCk_TotalsByRelSite!$D$20</f>
        <v>4.6198363600079818E-2</v>
      </c>
      <c r="O76">
        <f>O75+D76/EIT_SpCk_TotalsByRelSite!$D$20</f>
        <v>1.3869487128317693E-2</v>
      </c>
      <c r="P76">
        <f>P75+E76/EIT_SpCk_TotalsByRelSite!$D$20</f>
        <v>3.4923169028138103E-3</v>
      </c>
      <c r="Q76">
        <f>Q75+(F76+G76)/EIT_SpCk_TotalsByRelSite!$D$20</f>
        <v>1.2173218918379565E-2</v>
      </c>
      <c r="R76">
        <f>R75+H76/EIT_SpCk_TotalsByRelSite!$D$20</f>
        <v>1.1973657952504492E-3</v>
      </c>
    </row>
    <row r="77" spans="1:18">
      <c r="A77" s="10">
        <v>45796</v>
      </c>
      <c r="B77">
        <v>20</v>
      </c>
      <c r="C77">
        <v>48</v>
      </c>
      <c r="E77">
        <v>3</v>
      </c>
      <c r="G77">
        <v>1</v>
      </c>
      <c r="L77" s="10">
        <f t="shared" si="7"/>
        <v>45796</v>
      </c>
      <c r="M77">
        <f>M76+B77/EIT_SpCk_TotalsByRelSite!$D$20</f>
        <v>2.4545998802634202E-2</v>
      </c>
      <c r="N77">
        <f>N76+C77/EIT_SpCk_TotalsByRelSite!$D$20</f>
        <v>5.0987826781081616E-2</v>
      </c>
      <c r="O77">
        <f>O76+D77/EIT_SpCk_TotalsByRelSite!$D$20</f>
        <v>1.3869487128317693E-2</v>
      </c>
      <c r="P77">
        <f>P76+E77/EIT_SpCk_TotalsByRelSite!$D$20</f>
        <v>3.7916583516264227E-3</v>
      </c>
      <c r="Q77">
        <f>Q76+(F77+G77)/EIT_SpCk_TotalsByRelSite!$D$20</f>
        <v>1.2272999401317103E-2</v>
      </c>
      <c r="R77">
        <f>R76+H77/EIT_SpCk_TotalsByRelSite!$D$20</f>
        <v>1.1973657952504492E-3</v>
      </c>
    </row>
    <row r="78" spans="1:18">
      <c r="A78" s="10">
        <v>45797</v>
      </c>
      <c r="B78">
        <v>8</v>
      </c>
      <c r="C78">
        <v>61</v>
      </c>
      <c r="D78">
        <v>1</v>
      </c>
      <c r="E78">
        <v>3</v>
      </c>
      <c r="G78">
        <v>6</v>
      </c>
      <c r="L78" s="10">
        <f t="shared" ref="L78:L79" si="8">A78</f>
        <v>45797</v>
      </c>
      <c r="M78">
        <f>M77+B78/EIT_SpCk_TotalsByRelSite!$D$20</f>
        <v>2.5344242666134501E-2</v>
      </c>
      <c r="N78">
        <f>N77+C78/EIT_SpCk_TotalsByRelSite!$D$20</f>
        <v>5.7074436240271399E-2</v>
      </c>
      <c r="O78">
        <f>O77+D78/EIT_SpCk_TotalsByRelSite!$D$20</f>
        <v>1.3969267611255231E-2</v>
      </c>
      <c r="P78">
        <f>P77+E78/EIT_SpCk_TotalsByRelSite!$D$20</f>
        <v>4.090999800439035E-3</v>
      </c>
      <c r="Q78">
        <f>Q77+(F78+G78)/EIT_SpCk_TotalsByRelSite!$D$20</f>
        <v>1.2871682298942326E-2</v>
      </c>
      <c r="R78">
        <f>R77+H78/EIT_SpCk_TotalsByRelSite!$D$20</f>
        <v>1.1973657952504492E-3</v>
      </c>
    </row>
    <row r="79" spans="1:18">
      <c r="A79" s="10">
        <v>45798</v>
      </c>
      <c r="B79">
        <v>10</v>
      </c>
      <c r="C79">
        <v>77</v>
      </c>
      <c r="D79">
        <v>1</v>
      </c>
      <c r="G79">
        <v>2</v>
      </c>
      <c r="L79" s="10">
        <f t="shared" si="8"/>
        <v>45798</v>
      </c>
      <c r="M79">
        <f>M78+B79/EIT_SpCk_TotalsByRelSite!$D$20</f>
        <v>2.6342047495509877E-2</v>
      </c>
      <c r="N79">
        <f>N78+C79/EIT_SpCk_TotalsByRelSite!$D$20</f>
        <v>6.4757533426461775E-2</v>
      </c>
      <c r="O79">
        <f>O78+D79/EIT_SpCk_TotalsByRelSite!$D$20</f>
        <v>1.4069048094192769E-2</v>
      </c>
      <c r="P79">
        <f>P78+E79/EIT_SpCk_TotalsByRelSite!$D$20</f>
        <v>4.090999800439035E-3</v>
      </c>
      <c r="Q79">
        <f>Q78+(F79+G79)/EIT_SpCk_TotalsByRelSite!$D$20</f>
        <v>1.30712432648174E-2</v>
      </c>
      <c r="R79">
        <f>R78+H79/EIT_SpCk_TotalsByRelSite!$D$20</f>
        <v>1.1973657952504492E-3</v>
      </c>
    </row>
    <row r="80" spans="1:18">
      <c r="A80" s="10">
        <v>45799</v>
      </c>
      <c r="B80">
        <v>3</v>
      </c>
      <c r="C80">
        <v>50</v>
      </c>
      <c r="E80">
        <v>1</v>
      </c>
      <c r="G80">
        <v>2</v>
      </c>
      <c r="H80">
        <v>1</v>
      </c>
      <c r="L80" s="10">
        <f t="shared" ref="L80:L81" si="9">A80</f>
        <v>45799</v>
      </c>
      <c r="M80">
        <f>M79+B80/EIT_SpCk_TotalsByRelSite!$D$20</f>
        <v>2.664138894432249E-2</v>
      </c>
      <c r="N80">
        <f>N79+C80/EIT_SpCk_TotalsByRelSite!$D$20</f>
        <v>6.9746557573338641E-2</v>
      </c>
      <c r="O80">
        <f>O79+D80/EIT_SpCk_TotalsByRelSite!$D$20</f>
        <v>1.4069048094192769E-2</v>
      </c>
      <c r="P80">
        <f>P79+E80/EIT_SpCk_TotalsByRelSite!$D$20</f>
        <v>4.1907802833765721E-3</v>
      </c>
      <c r="Q80">
        <f>Q79+(F80+G80)/EIT_SpCk_TotalsByRelSite!$D$20</f>
        <v>1.3270804230692474E-2</v>
      </c>
      <c r="R80">
        <f>R79+H80/EIT_SpCk_TotalsByRelSite!$D$20</f>
        <v>1.2971462781879866E-3</v>
      </c>
    </row>
    <row r="81" spans="1:18">
      <c r="A81" s="10">
        <v>45800</v>
      </c>
      <c r="B81">
        <v>25</v>
      </c>
      <c r="C81">
        <v>43</v>
      </c>
      <c r="D81">
        <v>2</v>
      </c>
      <c r="E81">
        <v>1</v>
      </c>
      <c r="G81">
        <v>1</v>
      </c>
      <c r="L81" s="10">
        <f t="shared" si="9"/>
        <v>45800</v>
      </c>
      <c r="M81">
        <f>M80+B81/EIT_SpCk_TotalsByRelSite!$D$20</f>
        <v>2.9135901017760927E-2</v>
      </c>
      <c r="N81">
        <f>N80+C81/EIT_SpCk_TotalsByRelSite!$D$20</f>
        <v>7.4037118339652749E-2</v>
      </c>
      <c r="O81">
        <f>O80+D81/EIT_SpCk_TotalsByRelSite!$D$20</f>
        <v>1.4268609060067843E-2</v>
      </c>
      <c r="P81">
        <f>P80+E81/EIT_SpCk_TotalsByRelSite!$D$20</f>
        <v>4.2905607663141091E-3</v>
      </c>
      <c r="Q81">
        <f>Q80+(F81+G81)/EIT_SpCk_TotalsByRelSite!$D$20</f>
        <v>1.3370584713630012E-2</v>
      </c>
      <c r="R81">
        <f>R80+H81/EIT_SpCk_TotalsByRelSite!$D$20</f>
        <v>1.2971462781879866E-3</v>
      </c>
    </row>
    <row r="82" spans="1:18">
      <c r="A82" s="10">
        <v>45801</v>
      </c>
      <c r="B82">
        <v>17</v>
      </c>
      <c r="C82">
        <v>95</v>
      </c>
      <c r="D82">
        <v>1</v>
      </c>
      <c r="G82">
        <v>1</v>
      </c>
      <c r="L82" s="10">
        <f t="shared" ref="L82:L84" si="10">A82</f>
        <v>45801</v>
      </c>
      <c r="M82">
        <f>M81+B82/EIT_SpCk_TotalsByRelSite!$D$20</f>
        <v>3.0832169227699064E-2</v>
      </c>
      <c r="N82">
        <f>N81+C82/EIT_SpCk_TotalsByRelSite!$D$20</f>
        <v>8.35162642187188E-2</v>
      </c>
      <c r="O82">
        <f>O81+D82/EIT_SpCk_TotalsByRelSite!$D$20</f>
        <v>1.4368389543005381E-2</v>
      </c>
      <c r="P82">
        <f>P81+E82/EIT_SpCk_TotalsByRelSite!$D$20</f>
        <v>4.2905607663141091E-3</v>
      </c>
      <c r="Q82">
        <f>Q81+(F82+G82)/EIT_SpCk_TotalsByRelSite!$D$20</f>
        <v>1.347036519656755E-2</v>
      </c>
      <c r="R82">
        <f>R81+H82/EIT_SpCk_TotalsByRelSite!$D$20</f>
        <v>1.2971462781879866E-3</v>
      </c>
    </row>
    <row r="83" spans="1:18">
      <c r="A83" s="10">
        <v>45802</v>
      </c>
      <c r="B83">
        <v>9</v>
      </c>
      <c r="C83">
        <v>106</v>
      </c>
      <c r="D83">
        <v>3</v>
      </c>
      <c r="E83">
        <v>2</v>
      </c>
      <c r="G83">
        <v>3</v>
      </c>
      <c r="L83" s="10">
        <f t="shared" si="10"/>
        <v>45802</v>
      </c>
      <c r="M83">
        <f>M82+B83/EIT_SpCk_TotalsByRelSite!$D$20</f>
        <v>3.1730193574136902E-2</v>
      </c>
      <c r="N83">
        <f>N82+C83/EIT_SpCk_TotalsByRelSite!$D$20</f>
        <v>9.409299541009776E-2</v>
      </c>
      <c r="O83">
        <f>O82+D83/EIT_SpCk_TotalsByRelSite!$D$20</f>
        <v>1.4667730991817993E-2</v>
      </c>
      <c r="P83">
        <f>P82+E83/EIT_SpCk_TotalsByRelSite!$D$20</f>
        <v>4.490121732189184E-3</v>
      </c>
      <c r="Q83">
        <f>Q82+(F83+G83)/EIT_SpCk_TotalsByRelSite!$D$20</f>
        <v>1.3769706645380162E-2</v>
      </c>
      <c r="R83">
        <f>R82+H83/EIT_SpCk_TotalsByRelSite!$D$20</f>
        <v>1.2971462781879866E-3</v>
      </c>
    </row>
    <row r="84" spans="1:18">
      <c r="A84" s="10">
        <v>45803</v>
      </c>
      <c r="B84">
        <v>1</v>
      </c>
      <c r="C84">
        <v>165</v>
      </c>
      <c r="E84">
        <v>2</v>
      </c>
      <c r="H84">
        <v>1</v>
      </c>
      <c r="L84" s="10">
        <f t="shared" si="10"/>
        <v>45803</v>
      </c>
      <c r="M84">
        <f>M83+B84/EIT_SpCk_TotalsByRelSite!$D$20</f>
        <v>3.1829974057074439E-2</v>
      </c>
      <c r="N84">
        <f>N83+C84/EIT_SpCk_TotalsByRelSite!$D$20</f>
        <v>0.11055677509479143</v>
      </c>
      <c r="O84">
        <f>O83+D84/EIT_SpCk_TotalsByRelSite!$D$20</f>
        <v>1.4667730991817993E-2</v>
      </c>
      <c r="P84">
        <f>P83+E84/EIT_SpCk_TotalsByRelSite!$D$20</f>
        <v>4.6896826980642589E-3</v>
      </c>
      <c r="Q84">
        <f>Q83+(F84+G84)/EIT_SpCk_TotalsByRelSite!$D$20</f>
        <v>1.3769706645380162E-2</v>
      </c>
      <c r="R84">
        <f>R83+H84/EIT_SpCk_TotalsByRelSite!$D$20</f>
        <v>1.3969267611255241E-3</v>
      </c>
    </row>
    <row r="85" spans="1:18">
      <c r="A85" s="10">
        <v>45804</v>
      </c>
      <c r="B85">
        <v>1</v>
      </c>
      <c r="C85">
        <v>49</v>
      </c>
      <c r="D85">
        <v>1</v>
      </c>
      <c r="E85">
        <v>3</v>
      </c>
      <c r="G85">
        <v>3</v>
      </c>
      <c r="H85">
        <v>1</v>
      </c>
      <c r="L85" s="10">
        <f t="shared" ref="L85:L86" si="11">A85</f>
        <v>45804</v>
      </c>
      <c r="M85">
        <f>M84+B85/EIT_SpCk_TotalsByRelSite!$D$20</f>
        <v>3.1929754540011977E-2</v>
      </c>
      <c r="N85">
        <f>N84+C85/EIT_SpCk_TotalsByRelSite!$D$20</f>
        <v>0.11544601875873077</v>
      </c>
      <c r="O85">
        <f>O84+D85/EIT_SpCk_TotalsByRelSite!$D$20</f>
        <v>1.4767511474755531E-2</v>
      </c>
      <c r="P85">
        <f>P84+E85/EIT_SpCk_TotalsByRelSite!$D$20</f>
        <v>4.9890241468768708E-3</v>
      </c>
      <c r="Q85">
        <f>Q84+(F85+G85)/EIT_SpCk_TotalsByRelSite!$D$20</f>
        <v>1.4069048094192774E-2</v>
      </c>
      <c r="R85">
        <f>R84+H85/EIT_SpCk_TotalsByRelSite!$D$20</f>
        <v>1.4967072440630615E-3</v>
      </c>
    </row>
    <row r="86" spans="1:18">
      <c r="A86" s="10">
        <v>45805</v>
      </c>
      <c r="B86">
        <v>10</v>
      </c>
      <c r="C86">
        <v>41</v>
      </c>
      <c r="D86">
        <v>1</v>
      </c>
      <c r="E86">
        <v>1</v>
      </c>
      <c r="G86">
        <v>2</v>
      </c>
      <c r="H86">
        <v>1</v>
      </c>
      <c r="L86" s="10">
        <f t="shared" si="11"/>
        <v>45805</v>
      </c>
      <c r="M86">
        <f>M85+B86/EIT_SpCk_TotalsByRelSite!$D$20</f>
        <v>3.2927559369387349E-2</v>
      </c>
      <c r="N86">
        <f>N85+C86/EIT_SpCk_TotalsByRelSite!$D$20</f>
        <v>0.1195370185591698</v>
      </c>
      <c r="O86">
        <f>O85+D86/EIT_SpCk_TotalsByRelSite!$D$20</f>
        <v>1.4867291957693068E-2</v>
      </c>
      <c r="P86">
        <f>P85+E86/EIT_SpCk_TotalsByRelSite!$D$20</f>
        <v>5.0888046298144078E-3</v>
      </c>
      <c r="Q86">
        <f>Q85+(F86+G86)/EIT_SpCk_TotalsByRelSite!$D$20</f>
        <v>1.4268609060067848E-2</v>
      </c>
      <c r="R86">
        <f>R85+H86/EIT_SpCk_TotalsByRelSite!$D$20</f>
        <v>1.596487727000599E-3</v>
      </c>
    </row>
    <row r="87" spans="1:18">
      <c r="A87" s="10">
        <v>45806</v>
      </c>
      <c r="B87">
        <v>32</v>
      </c>
      <c r="C87">
        <v>88</v>
      </c>
      <c r="F87">
        <v>1</v>
      </c>
      <c r="G87">
        <v>2</v>
      </c>
      <c r="H87">
        <v>2</v>
      </c>
      <c r="L87" s="10">
        <f t="shared" ref="L87:L88" si="12">A87</f>
        <v>45806</v>
      </c>
      <c r="M87">
        <f>M86+B87/EIT_SpCk_TotalsByRelSite!$D$20</f>
        <v>3.6120534823388548E-2</v>
      </c>
      <c r="N87">
        <f>N86+C87/EIT_SpCk_TotalsByRelSite!$D$20</f>
        <v>0.12831770105767309</v>
      </c>
      <c r="O87">
        <f>O86+D87/EIT_SpCk_TotalsByRelSite!$D$20</f>
        <v>1.4867291957693068E-2</v>
      </c>
      <c r="P87">
        <f>P86+E87/EIT_SpCk_TotalsByRelSite!$D$20</f>
        <v>5.0888046298144078E-3</v>
      </c>
      <c r="Q87">
        <f>Q86+(F87+G87)/EIT_SpCk_TotalsByRelSite!$D$20</f>
        <v>1.456795050888046E-2</v>
      </c>
      <c r="R87">
        <f>R86+H87/EIT_SpCk_TotalsByRelSite!$D$20</f>
        <v>1.7960486928756739E-3</v>
      </c>
    </row>
    <row r="88" spans="1:18">
      <c r="A88" s="10">
        <v>45807</v>
      </c>
      <c r="B88">
        <v>26</v>
      </c>
      <c r="C88">
        <v>45</v>
      </c>
      <c r="D88">
        <v>1</v>
      </c>
      <c r="G88">
        <v>8</v>
      </c>
      <c r="H88">
        <v>4</v>
      </c>
      <c r="L88" s="10">
        <f t="shared" si="12"/>
        <v>45807</v>
      </c>
      <c r="M88">
        <f>M87+B88/EIT_SpCk_TotalsByRelSite!$D$20</f>
        <v>3.8714827379764519E-2</v>
      </c>
      <c r="N88">
        <f>N87+C88/EIT_SpCk_TotalsByRelSite!$D$20</f>
        <v>0.13280782278986228</v>
      </c>
      <c r="O88">
        <f>O87+D88/EIT_SpCk_TotalsByRelSite!$D$20</f>
        <v>1.4967072440630606E-2</v>
      </c>
      <c r="P88">
        <f>P87+E88/EIT_SpCk_TotalsByRelSite!$D$20</f>
        <v>5.0888046298144078E-3</v>
      </c>
      <c r="Q88">
        <f>Q87+(F88+G88)/EIT_SpCk_TotalsByRelSite!$D$20</f>
        <v>1.536619437238076E-2</v>
      </c>
      <c r="R88">
        <f>R87+H88/EIT_SpCk_TotalsByRelSite!$D$20</f>
        <v>2.1951706246258235E-3</v>
      </c>
    </row>
    <row r="89" spans="1:18">
      <c r="A89" s="10">
        <v>45808</v>
      </c>
      <c r="B89">
        <v>17</v>
      </c>
      <c r="C89">
        <v>35</v>
      </c>
      <c r="D89">
        <v>1</v>
      </c>
      <c r="E89">
        <v>1</v>
      </c>
      <c r="F89">
        <v>1</v>
      </c>
      <c r="G89">
        <v>3</v>
      </c>
      <c r="H89">
        <v>1</v>
      </c>
      <c r="L89" s="10">
        <f t="shared" ref="L89:L92" si="13">A89</f>
        <v>45808</v>
      </c>
      <c r="M89">
        <f>M88+B89/EIT_SpCk_TotalsByRelSite!$D$20</f>
        <v>4.0411095589702656E-2</v>
      </c>
      <c r="N89">
        <f>N88+C89/EIT_SpCk_TotalsByRelSite!$D$20</f>
        <v>0.1363001396926761</v>
      </c>
      <c r="O89">
        <f>O88+D89/EIT_SpCk_TotalsByRelSite!$D$20</f>
        <v>1.5066852923568144E-2</v>
      </c>
      <c r="P89">
        <f>P88+E89/EIT_SpCk_TotalsByRelSite!$D$20</f>
        <v>5.1885851127519448E-3</v>
      </c>
      <c r="Q89">
        <f>Q88+(F89+G89)/EIT_SpCk_TotalsByRelSite!$D$20</f>
        <v>1.5765316304130909E-2</v>
      </c>
      <c r="R89">
        <f>R88+H89/EIT_SpCk_TotalsByRelSite!$D$20</f>
        <v>2.2949511075633609E-3</v>
      </c>
    </row>
    <row r="90" spans="1:18">
      <c r="A90" s="10">
        <v>45809</v>
      </c>
      <c r="B90">
        <v>30</v>
      </c>
      <c r="C90">
        <v>48</v>
      </c>
      <c r="E90">
        <v>2</v>
      </c>
      <c r="G90">
        <v>9</v>
      </c>
      <c r="L90" s="10">
        <f t="shared" si="13"/>
        <v>45809</v>
      </c>
      <c r="M90">
        <f>M89+B90/EIT_SpCk_TotalsByRelSite!$D$20</f>
        <v>4.3404510077828778E-2</v>
      </c>
      <c r="N90">
        <f>N89+C90/EIT_SpCk_TotalsByRelSite!$D$20</f>
        <v>0.14108960287367789</v>
      </c>
      <c r="O90">
        <f>O89+D90/EIT_SpCk_TotalsByRelSite!$D$20</f>
        <v>1.5066852923568144E-2</v>
      </c>
      <c r="P90">
        <f>P89+E90/EIT_SpCk_TotalsByRelSite!$D$20</f>
        <v>5.3881460786270197E-3</v>
      </c>
      <c r="Q90">
        <f>Q89+(F90+G90)/EIT_SpCk_TotalsByRelSite!$D$20</f>
        <v>1.6663340650568747E-2</v>
      </c>
      <c r="R90">
        <f>R89+H90/EIT_SpCk_TotalsByRelSite!$D$20</f>
        <v>2.2949511075633609E-3</v>
      </c>
    </row>
    <row r="91" spans="1:18">
      <c r="A91" s="10">
        <v>45810</v>
      </c>
      <c r="B91">
        <v>16</v>
      </c>
      <c r="C91">
        <v>40</v>
      </c>
      <c r="F91">
        <v>1</v>
      </c>
      <c r="G91">
        <v>3</v>
      </c>
      <c r="L91" s="10">
        <f t="shared" si="13"/>
        <v>45810</v>
      </c>
      <c r="M91">
        <f>M90+B91/EIT_SpCk_TotalsByRelSite!$D$20</f>
        <v>4.5000997804829378E-2</v>
      </c>
      <c r="N91">
        <f>N90+C91/EIT_SpCk_TotalsByRelSite!$D$20</f>
        <v>0.14508082219117938</v>
      </c>
      <c r="O91">
        <f>O90+D91/EIT_SpCk_TotalsByRelSite!$D$20</f>
        <v>1.5066852923568144E-2</v>
      </c>
      <c r="P91">
        <f>P90+E91/EIT_SpCk_TotalsByRelSite!$D$20</f>
        <v>5.3881460786270197E-3</v>
      </c>
      <c r="Q91">
        <f>Q90+(F91+G91)/EIT_SpCk_TotalsByRelSite!$D$20</f>
        <v>1.7062462582318895E-2</v>
      </c>
      <c r="R91">
        <f>R90+H91/EIT_SpCk_TotalsByRelSite!$D$20</f>
        <v>2.2949511075633609E-3</v>
      </c>
    </row>
    <row r="92" spans="1:18">
      <c r="A92" s="10">
        <v>45811</v>
      </c>
      <c r="B92">
        <v>12</v>
      </c>
      <c r="C92">
        <v>28</v>
      </c>
      <c r="E92">
        <v>1</v>
      </c>
      <c r="G92">
        <v>1</v>
      </c>
      <c r="L92" s="10">
        <f t="shared" si="13"/>
        <v>45811</v>
      </c>
      <c r="M92">
        <f>M91+B92/EIT_SpCk_TotalsByRelSite!$D$20</f>
        <v>4.6198363600079825E-2</v>
      </c>
      <c r="N92">
        <f>N91+C92/EIT_SpCk_TotalsByRelSite!$D$20</f>
        <v>0.14787467571343044</v>
      </c>
      <c r="O92">
        <f>O91+D92/EIT_SpCk_TotalsByRelSite!$D$20</f>
        <v>1.5066852923568144E-2</v>
      </c>
      <c r="P92">
        <f>P91+E92/EIT_SpCk_TotalsByRelSite!$D$20</f>
        <v>5.4879265615645568E-3</v>
      </c>
      <c r="Q92">
        <f>Q91+(F92+G92)/EIT_SpCk_TotalsByRelSite!$D$20</f>
        <v>1.7162243065256433E-2</v>
      </c>
      <c r="R92">
        <f>R91+H92/EIT_SpCk_TotalsByRelSite!$D$20</f>
        <v>2.2949511075633609E-3</v>
      </c>
    </row>
    <row r="93" spans="1:18">
      <c r="A93" s="10">
        <v>45812</v>
      </c>
      <c r="B93">
        <v>16</v>
      </c>
      <c r="C93">
        <v>56</v>
      </c>
      <c r="L93" s="10">
        <f t="shared" ref="L93" si="14">A93</f>
        <v>45812</v>
      </c>
      <c r="M93">
        <f>M92+B93/EIT_SpCk_TotalsByRelSite!$D$20</f>
        <v>4.7794851327080425E-2</v>
      </c>
      <c r="N93">
        <f>N92+C93/EIT_SpCk_TotalsByRelSite!$D$20</f>
        <v>0.15346238275793253</v>
      </c>
      <c r="O93">
        <f>O92+D93/EIT_SpCk_TotalsByRelSite!$D$20</f>
        <v>1.5066852923568144E-2</v>
      </c>
      <c r="P93">
        <f>P92+E93/EIT_SpCk_TotalsByRelSite!$D$20</f>
        <v>5.4879265615645568E-3</v>
      </c>
      <c r="Q93">
        <f>Q92+(F93+G93)/EIT_SpCk_TotalsByRelSite!$D$20</f>
        <v>1.7162243065256433E-2</v>
      </c>
      <c r="R93">
        <f>R92+H93/EIT_SpCk_TotalsByRelSite!$D$20</f>
        <v>2.2949511075633609E-3</v>
      </c>
    </row>
    <row r="94" spans="1:18">
      <c r="A94" s="10">
        <v>45813</v>
      </c>
      <c r="B94">
        <v>12</v>
      </c>
      <c r="C94">
        <v>40</v>
      </c>
      <c r="G94">
        <v>1</v>
      </c>
      <c r="L94" s="10">
        <f t="shared" ref="L94:L95" si="15">A94</f>
        <v>45813</v>
      </c>
      <c r="M94">
        <f>M93+B94/EIT_SpCk_TotalsByRelSite!$D$20</f>
        <v>4.8992217122330872E-2</v>
      </c>
      <c r="N94">
        <f>N93+C94/EIT_SpCk_TotalsByRelSite!$D$20</f>
        <v>0.15745360207543402</v>
      </c>
      <c r="O94">
        <f>O93+D94/EIT_SpCk_TotalsByRelSite!$D$20</f>
        <v>1.5066852923568144E-2</v>
      </c>
      <c r="P94">
        <f>P93+E94/EIT_SpCk_TotalsByRelSite!$D$20</f>
        <v>5.4879265615645568E-3</v>
      </c>
      <c r="Q94">
        <f>Q93+(F94+G94)/EIT_SpCk_TotalsByRelSite!$D$20</f>
        <v>1.7262023548193971E-2</v>
      </c>
      <c r="R94">
        <f>R93+H94/EIT_SpCk_TotalsByRelSite!$D$20</f>
        <v>2.2949511075633609E-3</v>
      </c>
    </row>
    <row r="95" spans="1:18">
      <c r="A95" s="10">
        <v>45814</v>
      </c>
      <c r="B95">
        <v>7</v>
      </c>
      <c r="C95">
        <v>30</v>
      </c>
      <c r="E95">
        <v>1</v>
      </c>
      <c r="L95" s="10">
        <f t="shared" si="15"/>
        <v>45814</v>
      </c>
      <c r="M95">
        <f>M94+B95/EIT_SpCk_TotalsByRelSite!$D$20</f>
        <v>4.9690680502893637E-2</v>
      </c>
      <c r="N95">
        <f>N94+C95/EIT_SpCk_TotalsByRelSite!$D$20</f>
        <v>0.16044701656356014</v>
      </c>
      <c r="O95">
        <f>O94+D95/EIT_SpCk_TotalsByRelSite!$D$20</f>
        <v>1.5066852923568144E-2</v>
      </c>
      <c r="P95">
        <f>P94+E95/EIT_SpCk_TotalsByRelSite!$D$20</f>
        <v>5.5877070445020938E-3</v>
      </c>
      <c r="Q95">
        <f>Q94+(F95+G95)/EIT_SpCk_TotalsByRelSite!$D$20</f>
        <v>1.7262023548193971E-2</v>
      </c>
      <c r="R95">
        <f>R94+H95/EIT_SpCk_TotalsByRelSite!$D$20</f>
        <v>2.2949511075633609E-3</v>
      </c>
    </row>
    <row r="96" spans="1:18">
      <c r="A96" s="10">
        <v>45815</v>
      </c>
      <c r="B96">
        <v>3</v>
      </c>
      <c r="C96">
        <v>3</v>
      </c>
      <c r="L96" s="10">
        <f t="shared" ref="L96:L98" si="16">A96</f>
        <v>45815</v>
      </c>
      <c r="M96">
        <f>M95+B96/EIT_SpCk_TotalsByRelSite!$D$20</f>
        <v>4.9990021951706251E-2</v>
      </c>
      <c r="N96">
        <f>N95+C96/EIT_SpCk_TotalsByRelSite!$D$20</f>
        <v>0.16074635801237275</v>
      </c>
      <c r="O96">
        <f>O95+D96/EIT_SpCk_TotalsByRelSite!$D$20</f>
        <v>1.5066852923568144E-2</v>
      </c>
      <c r="P96">
        <f>P95+E96/EIT_SpCk_TotalsByRelSite!$D$20</f>
        <v>5.5877070445020938E-3</v>
      </c>
      <c r="Q96">
        <f>Q95+(F96+G96)/EIT_SpCk_TotalsByRelSite!$D$20</f>
        <v>1.7262023548193971E-2</v>
      </c>
      <c r="R96">
        <f>R95+H96/EIT_SpCk_TotalsByRelSite!$D$20</f>
        <v>2.2949511075633609E-3</v>
      </c>
    </row>
    <row r="97" spans="1:18">
      <c r="A97" s="10">
        <v>45816</v>
      </c>
      <c r="B97">
        <v>6</v>
      </c>
      <c r="C97">
        <v>6</v>
      </c>
      <c r="L97" s="10">
        <f t="shared" si="16"/>
        <v>45816</v>
      </c>
      <c r="M97">
        <f>M96+B97/EIT_SpCk_TotalsByRelSite!$D$20</f>
        <v>5.0588704849331478E-2</v>
      </c>
      <c r="N97">
        <f>N96+C97/EIT_SpCk_TotalsByRelSite!$D$20</f>
        <v>0.16134504090999796</v>
      </c>
      <c r="O97">
        <f>O96+D97/EIT_SpCk_TotalsByRelSite!$D$20</f>
        <v>1.5066852923568144E-2</v>
      </c>
      <c r="P97">
        <f>P96+E97/EIT_SpCk_TotalsByRelSite!$D$20</f>
        <v>5.5877070445020938E-3</v>
      </c>
      <c r="Q97">
        <f>Q96+(F97+G97)/EIT_SpCk_TotalsByRelSite!$D$20</f>
        <v>1.7262023548193971E-2</v>
      </c>
      <c r="R97">
        <f>R96+H97/EIT_SpCk_TotalsByRelSite!$D$20</f>
        <v>2.2949511075633609E-3</v>
      </c>
    </row>
    <row r="98" spans="1:18">
      <c r="A98" s="10">
        <v>45817</v>
      </c>
      <c r="B98">
        <v>11</v>
      </c>
      <c r="C98">
        <v>3</v>
      </c>
      <c r="L98" s="10">
        <f t="shared" si="16"/>
        <v>45817</v>
      </c>
      <c r="M98">
        <f>M97+B98/EIT_SpCk_TotalsByRelSite!$D$20</f>
        <v>5.1686290161644388E-2</v>
      </c>
      <c r="N98">
        <f>N97+C98/EIT_SpCk_TotalsByRelSite!$D$20</f>
        <v>0.16164438235881057</v>
      </c>
      <c r="O98">
        <f>O97+D98/EIT_SpCk_TotalsByRelSite!$D$20</f>
        <v>1.5066852923568144E-2</v>
      </c>
      <c r="P98">
        <f>P97+E98/EIT_SpCk_TotalsByRelSite!$D$20</f>
        <v>5.5877070445020938E-3</v>
      </c>
      <c r="Q98">
        <f>Q97+(F98+G98)/EIT_SpCk_TotalsByRelSite!$D$20</f>
        <v>1.7262023548193971E-2</v>
      </c>
      <c r="R98">
        <f>R97+H98/EIT_SpCk_TotalsByRelSite!$D$20</f>
        <v>2.2949511075633609E-3</v>
      </c>
    </row>
    <row r="99" spans="1:18">
      <c r="A99" s="10">
        <v>45818</v>
      </c>
      <c r="B99">
        <v>35</v>
      </c>
      <c r="G99">
        <v>1</v>
      </c>
      <c r="L99" s="10">
        <f t="shared" ref="L99:L100" si="17">A99</f>
        <v>45818</v>
      </c>
      <c r="M99">
        <f>M98+B99/EIT_SpCk_TotalsByRelSite!$D$20</f>
        <v>5.51786070644582E-2</v>
      </c>
      <c r="N99">
        <f>N98+C99/EIT_SpCk_TotalsByRelSite!$D$20</f>
        <v>0.16164438235881057</v>
      </c>
      <c r="O99">
        <f>O98+D99/EIT_SpCk_TotalsByRelSite!$D$20</f>
        <v>1.5066852923568144E-2</v>
      </c>
      <c r="P99">
        <f>P98+E99/EIT_SpCk_TotalsByRelSite!$D$20</f>
        <v>5.5877070445020938E-3</v>
      </c>
      <c r="Q99">
        <f>Q98+(F99+G99)/EIT_SpCk_TotalsByRelSite!$D$20</f>
        <v>1.7361804031131509E-2</v>
      </c>
      <c r="R99">
        <f>R98+H99/EIT_SpCk_TotalsByRelSite!$D$20</f>
        <v>2.2949511075633609E-3</v>
      </c>
    </row>
    <row r="100" spans="1:18">
      <c r="A100" s="10">
        <v>45819</v>
      </c>
      <c r="B100">
        <v>21</v>
      </c>
      <c r="L100" s="10">
        <f t="shared" si="17"/>
        <v>45819</v>
      </c>
      <c r="M100">
        <f>M99+B100/EIT_SpCk_TotalsByRelSite!$D$20</f>
        <v>5.7273997206146489E-2</v>
      </c>
      <c r="N100">
        <f>N99+C100/EIT_SpCk_TotalsByRelSite!$D$20</f>
        <v>0.16164438235881057</v>
      </c>
      <c r="O100">
        <f>O99+D100/EIT_SpCk_TotalsByRelSite!$D$20</f>
        <v>1.5066852923568144E-2</v>
      </c>
      <c r="P100">
        <f>P99+E100/EIT_SpCk_TotalsByRelSite!$D$20</f>
        <v>5.5877070445020938E-3</v>
      </c>
      <c r="Q100">
        <f>Q99+(F100+G100)/EIT_SpCk_TotalsByRelSite!$D$20</f>
        <v>1.7361804031131509E-2</v>
      </c>
      <c r="R100">
        <f>R99+H100/EIT_SpCk_TotalsByRelSite!$D$20</f>
        <v>2.2949511075633609E-3</v>
      </c>
    </row>
    <row r="101" spans="1:18">
      <c r="A101" s="10">
        <v>45820</v>
      </c>
      <c r="B101">
        <v>11</v>
      </c>
      <c r="L101" s="10">
        <f t="shared" ref="L101:L102" si="18">A101</f>
        <v>45820</v>
      </c>
      <c r="M101">
        <f>M100+B101/EIT_SpCk_TotalsByRelSite!$D$20</f>
        <v>5.8371582518459399E-2</v>
      </c>
      <c r="N101">
        <f>N100+C101/EIT_SpCk_TotalsByRelSite!$D$20</f>
        <v>0.16164438235881057</v>
      </c>
      <c r="O101">
        <f>O100+D101/EIT_SpCk_TotalsByRelSite!$D$20</f>
        <v>1.5066852923568144E-2</v>
      </c>
      <c r="P101">
        <f>P100+E101/EIT_SpCk_TotalsByRelSite!$D$20</f>
        <v>5.5877070445020938E-3</v>
      </c>
      <c r="Q101">
        <f>Q100+(F101+G101)/EIT_SpCk_TotalsByRelSite!$D$20</f>
        <v>1.7361804031131509E-2</v>
      </c>
      <c r="R101">
        <f>R100+H101/EIT_SpCk_TotalsByRelSite!$D$20</f>
        <v>2.2949511075633609E-3</v>
      </c>
    </row>
    <row r="102" spans="1:18">
      <c r="A102" s="10">
        <v>45821</v>
      </c>
      <c r="B102">
        <v>20</v>
      </c>
      <c r="L102" s="10">
        <f t="shared" si="18"/>
        <v>45821</v>
      </c>
      <c r="M102">
        <f>M101+B102/EIT_SpCk_TotalsByRelSite!$D$20</f>
        <v>6.0367192177210149E-2</v>
      </c>
      <c r="N102">
        <f>N101+C102/EIT_SpCk_TotalsByRelSite!$D$20</f>
        <v>0.16164438235881057</v>
      </c>
      <c r="O102">
        <f>O101+D102/EIT_SpCk_TotalsByRelSite!$D$20</f>
        <v>1.5066852923568144E-2</v>
      </c>
      <c r="P102">
        <f>P101+E102/EIT_SpCk_TotalsByRelSite!$D$20</f>
        <v>5.5877070445020938E-3</v>
      </c>
      <c r="Q102">
        <f>Q101+(F102+G102)/EIT_SpCk_TotalsByRelSite!$D$20</f>
        <v>1.7361804031131509E-2</v>
      </c>
      <c r="R102">
        <f>R101+H102/EIT_SpCk_TotalsByRelSite!$D$20</f>
        <v>2.2949511075633609E-3</v>
      </c>
    </row>
    <row r="103" spans="1:18">
      <c r="A103" s="10">
        <v>45822</v>
      </c>
      <c r="B103">
        <v>16</v>
      </c>
      <c r="L103" s="10">
        <f t="shared" ref="L103:L106" si="19">A103</f>
        <v>45822</v>
      </c>
      <c r="M103">
        <f>M102+B103/EIT_SpCk_TotalsByRelSite!$D$20</f>
        <v>6.1963679904210749E-2</v>
      </c>
      <c r="N103">
        <f>N102+C103/EIT_SpCk_TotalsByRelSite!$D$20</f>
        <v>0.16164438235881057</v>
      </c>
      <c r="O103">
        <f>O102+D103/EIT_SpCk_TotalsByRelSite!$D$20</f>
        <v>1.5066852923568144E-2</v>
      </c>
      <c r="P103">
        <f>P102+E103/EIT_SpCk_TotalsByRelSite!$D$20</f>
        <v>5.5877070445020938E-3</v>
      </c>
      <c r="Q103">
        <f>Q102+(F103+G103)/EIT_SpCk_TotalsByRelSite!$D$20</f>
        <v>1.7361804031131509E-2</v>
      </c>
      <c r="R103">
        <f>R102+H103/EIT_SpCk_TotalsByRelSite!$D$20</f>
        <v>2.2949511075633609E-3</v>
      </c>
    </row>
    <row r="104" spans="1:18">
      <c r="A104" s="10">
        <v>45823</v>
      </c>
      <c r="B104">
        <v>10</v>
      </c>
      <c r="L104" s="10">
        <f t="shared" si="19"/>
        <v>45823</v>
      </c>
      <c r="M104">
        <f>M103+B104/EIT_SpCk_TotalsByRelSite!$D$20</f>
        <v>6.2961484733586121E-2</v>
      </c>
      <c r="N104">
        <f>N103+C104/EIT_SpCk_TotalsByRelSite!$D$20</f>
        <v>0.16164438235881057</v>
      </c>
      <c r="O104">
        <f>O103+D104/EIT_SpCk_TotalsByRelSite!$D$20</f>
        <v>1.5066852923568144E-2</v>
      </c>
      <c r="P104">
        <f>P103+E104/EIT_SpCk_TotalsByRelSite!$D$20</f>
        <v>5.5877070445020938E-3</v>
      </c>
      <c r="Q104">
        <f>Q103+(F104+G104)/EIT_SpCk_TotalsByRelSite!$D$20</f>
        <v>1.7361804031131509E-2</v>
      </c>
      <c r="R104">
        <f>R103+H104/EIT_SpCk_TotalsByRelSite!$D$20</f>
        <v>2.2949511075633609E-3</v>
      </c>
    </row>
    <row r="105" spans="1:18">
      <c r="A105" s="10">
        <v>45824</v>
      </c>
      <c r="B105">
        <v>3</v>
      </c>
      <c r="L105" s="10">
        <f t="shared" si="19"/>
        <v>45824</v>
      </c>
      <c r="M105">
        <f>M104+B105/EIT_SpCk_TotalsByRelSite!$D$20</f>
        <v>6.3260826182398727E-2</v>
      </c>
      <c r="N105">
        <f>N104+C105/EIT_SpCk_TotalsByRelSite!$D$20</f>
        <v>0.16164438235881057</v>
      </c>
      <c r="O105">
        <f>O104+D105/EIT_SpCk_TotalsByRelSite!$D$20</f>
        <v>1.5066852923568144E-2</v>
      </c>
      <c r="P105">
        <f>P104+E105/EIT_SpCk_TotalsByRelSite!$D$20</f>
        <v>5.5877070445020938E-3</v>
      </c>
      <c r="Q105">
        <f>Q104+(F105+G105)/EIT_SpCk_TotalsByRelSite!$D$20</f>
        <v>1.7361804031131509E-2</v>
      </c>
      <c r="R105">
        <f>R104+H105/EIT_SpCk_TotalsByRelSite!$D$20</f>
        <v>2.2949511075633609E-3</v>
      </c>
    </row>
    <row r="106" spans="1:18">
      <c r="A106" s="10"/>
      <c r="L106" s="10"/>
    </row>
    <row r="107" spans="1:18">
      <c r="A107" s="10"/>
      <c r="L107" s="10"/>
    </row>
    <row r="108" spans="1:18">
      <c r="A108" s="10"/>
      <c r="L108" s="10"/>
    </row>
    <row r="109" spans="1:18">
      <c r="A109" s="10"/>
      <c r="L109" s="10"/>
    </row>
    <row r="110" spans="1:18">
      <c r="A110" s="10"/>
      <c r="L110" s="10"/>
    </row>
    <row r="111" spans="1:18">
      <c r="A111" s="10"/>
      <c r="L111" s="10"/>
    </row>
    <row r="112" spans="1:18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256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343</v>
      </c>
      <c r="B4" t="s">
        <v>344</v>
      </c>
      <c r="C4" s="10">
        <v>45715</v>
      </c>
      <c r="D4" s="47">
        <v>20532</v>
      </c>
      <c r="E4" s="4"/>
      <c r="F4" s="4"/>
      <c r="G4" s="4"/>
      <c r="H4" s="4">
        <v>271</v>
      </c>
      <c r="I4" s="4">
        <v>632</v>
      </c>
      <c r="J4" s="4">
        <v>585</v>
      </c>
      <c r="K4" s="4">
        <v>95</v>
      </c>
      <c r="L4" s="4">
        <v>14</v>
      </c>
      <c r="M4" s="4"/>
      <c r="N4" s="4"/>
      <c r="O4" s="7" t="str">
        <f t="shared" ref="O4:O8" si="1">IF(E4=0,"",E4/$D4)</f>
        <v/>
      </c>
      <c r="P4" s="7" t="str">
        <f t="shared" ref="P4:P8" si="2">IF(F4=0,"",F4/$D4)</f>
        <v/>
      </c>
      <c r="Q4" s="7" t="str">
        <f t="shared" ref="Q4:V7" si="3">IF(G4=0,"",G4/$D4)</f>
        <v/>
      </c>
      <c r="R4" s="7">
        <f t="shared" si="3"/>
        <v>1.3198909020066239E-2</v>
      </c>
      <c r="S4" s="7">
        <f t="shared" si="3"/>
        <v>3.0781219559711668E-2</v>
      </c>
      <c r="T4" s="7">
        <f t="shared" si="3"/>
        <v>2.8492109877264759E-2</v>
      </c>
      <c r="U4" s="7">
        <f t="shared" si="3"/>
        <v>4.6269238262224817E-3</v>
      </c>
      <c r="V4" s="7">
        <f t="shared" si="3"/>
        <v>6.8186245860120788E-4</v>
      </c>
    </row>
    <row r="5" spans="1:22">
      <c r="A5" t="s">
        <v>328</v>
      </c>
      <c r="B5" t="s">
        <v>337</v>
      </c>
      <c r="C5" s="10">
        <v>45771</v>
      </c>
      <c r="D5" s="4">
        <v>5611</v>
      </c>
      <c r="E5" s="4"/>
      <c r="F5" s="4"/>
      <c r="G5" s="4"/>
      <c r="H5" s="4">
        <v>32</v>
      </c>
      <c r="I5" s="4">
        <v>36</v>
      </c>
      <c r="J5" s="4">
        <v>10</v>
      </c>
      <c r="K5" s="4">
        <v>9</v>
      </c>
      <c r="L5" s="4">
        <v>12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5.7030832293708785E-3</v>
      </c>
      <c r="S5" s="7">
        <f t="shared" si="3"/>
        <v>6.4159686330422386E-3</v>
      </c>
      <c r="T5" s="7">
        <f t="shared" si="3"/>
        <v>1.7822135091783995E-3</v>
      </c>
      <c r="U5" s="7">
        <f t="shared" si="3"/>
        <v>1.6039921582605597E-3</v>
      </c>
      <c r="V5" s="7">
        <f t="shared" si="3"/>
        <v>2.1386562110140795E-3</v>
      </c>
    </row>
    <row r="6" spans="1:22">
      <c r="A6" t="s">
        <v>329</v>
      </c>
      <c r="B6" t="s">
        <v>338</v>
      </c>
      <c r="C6" s="10">
        <v>45771</v>
      </c>
      <c r="D6" s="4">
        <v>5576</v>
      </c>
      <c r="E6" s="4"/>
      <c r="F6" s="4"/>
      <c r="G6" s="4"/>
      <c r="H6" s="4">
        <v>28</v>
      </c>
      <c r="I6" s="4">
        <v>39</v>
      </c>
      <c r="J6" s="4">
        <v>10</v>
      </c>
      <c r="K6" s="4">
        <v>13</v>
      </c>
      <c r="L6" s="4">
        <v>15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5.0215208034433282E-3</v>
      </c>
      <c r="S6" s="7">
        <f t="shared" ref="S6:S10" si="6">IF(I6=0,"",I6/$D6)</f>
        <v>6.994261119081779E-3</v>
      </c>
      <c r="T6" s="7">
        <f t="shared" ref="T6:T10" si="7">IF(J6=0,"",J6/$D6)</f>
        <v>1.7934002869440459E-3</v>
      </c>
      <c r="U6" s="7">
        <f t="shared" ref="U6:U10" si="8">IF(K6=0,"",K6/$D6)</f>
        <v>2.3314203730272595E-3</v>
      </c>
      <c r="V6" s="7">
        <f t="shared" si="3"/>
        <v>2.6901004304160691E-3</v>
      </c>
    </row>
    <row r="7" spans="1:22">
      <c r="A7" t="s">
        <v>330</v>
      </c>
      <c r="B7" t="s">
        <v>339</v>
      </c>
      <c r="C7" s="10">
        <v>45772</v>
      </c>
      <c r="D7" s="4">
        <v>11168</v>
      </c>
      <c r="E7" s="4"/>
      <c r="F7" s="4"/>
      <c r="G7" s="4">
        <v>1</v>
      </c>
      <c r="H7" s="4">
        <v>39</v>
      </c>
      <c r="I7" s="4">
        <v>67</v>
      </c>
      <c r="J7" s="4">
        <v>16</v>
      </c>
      <c r="K7" s="4">
        <v>17</v>
      </c>
      <c r="L7" s="4">
        <v>10</v>
      </c>
      <c r="M7" s="4"/>
      <c r="N7" s="4"/>
      <c r="O7" s="7" t="str">
        <f t="shared" si="1"/>
        <v/>
      </c>
      <c r="P7" s="7" t="str">
        <f t="shared" si="2"/>
        <v/>
      </c>
      <c r="Q7" s="7">
        <f t="shared" si="4"/>
        <v>8.954154727793696E-5</v>
      </c>
      <c r="R7" s="7">
        <f t="shared" si="5"/>
        <v>3.4921203438395415E-3</v>
      </c>
      <c r="S7" s="7">
        <f t="shared" si="6"/>
        <v>5.9992836676217767E-3</v>
      </c>
      <c r="T7" s="7">
        <f t="shared" si="7"/>
        <v>1.4326647564469914E-3</v>
      </c>
      <c r="U7" s="7">
        <f t="shared" si="8"/>
        <v>1.5222063037249284E-3</v>
      </c>
      <c r="V7" s="7">
        <f t="shared" si="3"/>
        <v>8.9541547277936968E-4</v>
      </c>
    </row>
    <row r="8" spans="1:22">
      <c r="A8" t="s">
        <v>331</v>
      </c>
      <c r="B8" t="s">
        <v>340</v>
      </c>
      <c r="C8" s="10">
        <v>45777</v>
      </c>
      <c r="D8" s="4">
        <v>11154</v>
      </c>
      <c r="E8" s="4">
        <v>234</v>
      </c>
      <c r="F8" s="4"/>
      <c r="G8" s="4">
        <v>821</v>
      </c>
      <c r="H8" s="4">
        <v>10</v>
      </c>
      <c r="I8" s="4">
        <v>18</v>
      </c>
      <c r="J8" s="4">
        <v>4</v>
      </c>
      <c r="K8" s="4">
        <v>7</v>
      </c>
      <c r="L8" s="4">
        <v>6</v>
      </c>
      <c r="M8" s="4"/>
      <c r="N8" s="4"/>
      <c r="O8" s="7">
        <f t="shared" si="1"/>
        <v>2.097902097902098E-2</v>
      </c>
      <c r="P8" s="7" t="str">
        <f t="shared" si="2"/>
        <v/>
      </c>
      <c r="Q8" s="7">
        <f t="shared" si="4"/>
        <v>7.3605881298188985E-2</v>
      </c>
      <c r="R8" s="7">
        <f t="shared" si="5"/>
        <v>8.9653935807781958E-4</v>
      </c>
      <c r="S8" s="7">
        <f t="shared" si="6"/>
        <v>1.6137708445400753E-3</v>
      </c>
      <c r="T8" s="7">
        <f t="shared" si="7"/>
        <v>3.5861574323112785E-4</v>
      </c>
      <c r="U8" s="7">
        <f t="shared" si="8"/>
        <v>6.2757755065447377E-4</v>
      </c>
      <c r="V8" s="4"/>
    </row>
    <row r="9" spans="1:22">
      <c r="A9" t="s">
        <v>332</v>
      </c>
      <c r="B9" t="s">
        <v>341</v>
      </c>
      <c r="C9" s="10">
        <v>45789</v>
      </c>
      <c r="D9" s="32">
        <v>11209</v>
      </c>
      <c r="E9" s="32">
        <v>85</v>
      </c>
      <c r="F9" s="32"/>
      <c r="G9" s="32">
        <v>31</v>
      </c>
      <c r="H9" s="32"/>
      <c r="I9" s="32"/>
      <c r="J9" s="32"/>
      <c r="K9" s="32"/>
      <c r="L9" s="32"/>
      <c r="M9" s="32"/>
      <c r="N9" s="32"/>
      <c r="O9" s="20">
        <f t="shared" ref="O9" si="9">IF(E9=0,"",E9/$D9)</f>
        <v>7.5831920777946291E-3</v>
      </c>
      <c r="P9" s="20"/>
      <c r="Q9" s="20">
        <f t="shared" si="4"/>
        <v>2.7656347577839236E-3</v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65250</v>
      </c>
      <c r="E10" s="4">
        <f t="shared" si="10"/>
        <v>319</v>
      </c>
      <c r="F10" s="4">
        <f t="shared" si="10"/>
        <v>0</v>
      </c>
      <c r="G10" s="4">
        <f t="shared" si="10"/>
        <v>853</v>
      </c>
      <c r="H10" s="4">
        <f t="shared" si="10"/>
        <v>380</v>
      </c>
      <c r="I10" s="4">
        <f t="shared" si="10"/>
        <v>792</v>
      </c>
      <c r="J10" s="4">
        <f t="shared" si="10"/>
        <v>625</v>
      </c>
      <c r="K10" s="4">
        <f t="shared" si="10"/>
        <v>141</v>
      </c>
      <c r="L10" s="4">
        <f t="shared" si="10"/>
        <v>57</v>
      </c>
      <c r="M10" s="4">
        <f>SUM(E10:L10)</f>
        <v>3167</v>
      </c>
      <c r="N10" s="4"/>
      <c r="O10" s="7">
        <f>IF(E10=0,"",E10/$D10)</f>
        <v>4.8888888888888888E-3</v>
      </c>
      <c r="P10" s="7" t="str">
        <f t="shared" ref="P10" si="11">IF(F10=0,"",F10/$D10)</f>
        <v/>
      </c>
      <c r="Q10" s="7">
        <f t="shared" si="4"/>
        <v>1.3072796934865901E-2</v>
      </c>
      <c r="R10" s="7">
        <f t="shared" si="5"/>
        <v>5.823754789272031E-3</v>
      </c>
      <c r="S10" s="7">
        <f t="shared" si="6"/>
        <v>1.2137931034482758E-2</v>
      </c>
      <c r="T10" s="7">
        <f t="shared" si="7"/>
        <v>9.5785440613026813E-3</v>
      </c>
      <c r="U10" s="7">
        <f t="shared" si="8"/>
        <v>2.160919540229885E-3</v>
      </c>
      <c r="V10" s="7">
        <f t="shared" ref="V10" si="12">IF(L10=0,"",L10/$D10)</f>
        <v>8.7356321839080462E-4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5B5C-2CA0-44F1-9ACC-FFFF8C4CA295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9.53125" customWidth="1"/>
    <col min="12" max="12" width="9.796875" bestFit="1" customWidth="1"/>
  </cols>
  <sheetData>
    <row r="1" spans="1:18">
      <c r="A1" t="s">
        <v>335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45721</v>
      </c>
      <c r="L4" s="10">
        <f t="shared" ref="L4:L38" si="1">A4</f>
        <v>45721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45722</v>
      </c>
      <c r="L5" s="10">
        <f t="shared" si="1"/>
        <v>45722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45723</v>
      </c>
      <c r="L6" s="10">
        <f t="shared" si="1"/>
        <v>45723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45724</v>
      </c>
      <c r="L7" s="10">
        <f t="shared" si="1"/>
        <v>45724</v>
      </c>
      <c r="M7">
        <f>M6+B7/EIT_SpCk_TotalsByRelSite!$D$20</f>
        <v>0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45725</v>
      </c>
      <c r="F8">
        <v>1</v>
      </c>
      <c r="L8" s="10">
        <f t="shared" si="1"/>
        <v>45725</v>
      </c>
      <c r="M8">
        <f>M7+B8/EIT_SpCk_TotalsByRelSite!$D$20</f>
        <v>0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9.9780482937537424E-5</v>
      </c>
      <c r="R8">
        <f>R7+H8/EIT_SpCk_TotalsByRelSite!$D$20</f>
        <v>0</v>
      </c>
    </row>
    <row r="9" spans="1:18">
      <c r="A9" s="10">
        <v>45726</v>
      </c>
      <c r="L9" s="10">
        <f t="shared" si="1"/>
        <v>45726</v>
      </c>
      <c r="M9">
        <f>M8+B9/EIT_SpCk_TotalsByRelSite!$D$20</f>
        <v>0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9.9780482937537424E-5</v>
      </c>
      <c r="R9">
        <f>R8+H9/EIT_SpCk_TotalsByRelSite!$D$20</f>
        <v>0</v>
      </c>
    </row>
    <row r="10" spans="1:18">
      <c r="A10" s="10">
        <v>45727</v>
      </c>
      <c r="F10">
        <v>1</v>
      </c>
      <c r="L10" s="10">
        <f t="shared" si="1"/>
        <v>45727</v>
      </c>
      <c r="M10">
        <f>M9+B10/EIT_SpCk_TotalsByRelSite!$D$20</f>
        <v>0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1.9956096587507485E-4</v>
      </c>
      <c r="R10">
        <f>R9+H10/EIT_SpCk_TotalsByRelSite!$D$20</f>
        <v>0</v>
      </c>
    </row>
    <row r="11" spans="1:18">
      <c r="A11" s="10">
        <v>45728</v>
      </c>
      <c r="F11">
        <v>2</v>
      </c>
      <c r="J11">
        <v>1</v>
      </c>
      <c r="L11" s="10">
        <f t="shared" si="1"/>
        <v>45728</v>
      </c>
      <c r="M11">
        <f>M10+B11/EIT_SpCk_TotalsByRelSite!$D$20</f>
        <v>0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3.9912193175014969E-4</v>
      </c>
      <c r="R11">
        <f>R10+H11/EIT_SpCk_TotalsByRelSite!$D$20</f>
        <v>0</v>
      </c>
    </row>
    <row r="12" spans="1:18">
      <c r="A12" s="10">
        <v>45729</v>
      </c>
      <c r="F12">
        <v>9</v>
      </c>
      <c r="L12" s="10">
        <f t="shared" si="1"/>
        <v>45729</v>
      </c>
      <c r="M12">
        <f>M11+B12/EIT_SpCk_TotalsByRelSite!$D$20</f>
        <v>0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1.2971462781879864E-3</v>
      </c>
      <c r="R12">
        <f>R11+H12/EIT_SpCk_TotalsByRelSite!$D$20</f>
        <v>0</v>
      </c>
    </row>
    <row r="13" spans="1:18">
      <c r="A13" s="10">
        <v>45730</v>
      </c>
      <c r="F13">
        <v>5</v>
      </c>
      <c r="G13">
        <v>1</v>
      </c>
      <c r="L13" s="10">
        <f t="shared" si="1"/>
        <v>45730</v>
      </c>
      <c r="M13">
        <f>M12+B13/EIT_SpCk_TotalsByRelSite!$D$20</f>
        <v>0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1.8958291758132109E-3</v>
      </c>
      <c r="R13">
        <f>R12+H13/EIT_SpCk_TotalsByRelSite!$D$20</f>
        <v>0</v>
      </c>
    </row>
    <row r="14" spans="1:18">
      <c r="A14" s="10">
        <v>45731</v>
      </c>
      <c r="F14">
        <v>10</v>
      </c>
      <c r="G14">
        <v>1</v>
      </c>
      <c r="L14" s="10">
        <f t="shared" si="1"/>
        <v>45731</v>
      </c>
      <c r="M14">
        <f>M13+B14/EIT_SpCk_TotalsByRelSite!$D$20</f>
        <v>0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2.9934144881261227E-3</v>
      </c>
      <c r="R14">
        <f>R13+H14/EIT_SpCk_TotalsByRelSite!$D$20</f>
        <v>0</v>
      </c>
    </row>
    <row r="15" spans="1:18">
      <c r="A15" s="10">
        <v>45732</v>
      </c>
      <c r="F15">
        <v>32</v>
      </c>
      <c r="G15">
        <v>4</v>
      </c>
      <c r="L15" s="10">
        <f t="shared" si="1"/>
        <v>45732</v>
      </c>
      <c r="M15">
        <f>M14+B15/EIT_SpCk_TotalsByRelSite!$D$20</f>
        <v>0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6.5855118738774691E-3</v>
      </c>
      <c r="R15">
        <f>R14+H15/EIT_SpCk_TotalsByRelSite!$D$20</f>
        <v>0</v>
      </c>
    </row>
    <row r="16" spans="1:18">
      <c r="A16" s="10">
        <v>45733</v>
      </c>
      <c r="F16">
        <v>39</v>
      </c>
      <c r="G16">
        <v>2</v>
      </c>
      <c r="J16">
        <v>1</v>
      </c>
      <c r="L16" s="10">
        <f t="shared" si="1"/>
        <v>45733</v>
      </c>
      <c r="M16">
        <f>M15+B16/EIT_SpCk_TotalsByRelSite!$D$20</f>
        <v>0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1.0676511674316503E-2</v>
      </c>
      <c r="R16">
        <f>R15+H16/EIT_SpCk_TotalsByRelSite!$D$20</f>
        <v>0</v>
      </c>
    </row>
    <row r="17" spans="1:18">
      <c r="A17" s="10">
        <v>45734</v>
      </c>
      <c r="D17">
        <v>13</v>
      </c>
      <c r="F17">
        <v>38</v>
      </c>
      <c r="G17">
        <v>2</v>
      </c>
      <c r="L17" s="10">
        <f t="shared" si="1"/>
        <v>45734</v>
      </c>
      <c r="M17">
        <f>M16+B17/EIT_SpCk_TotalsByRelSite!$D$20</f>
        <v>0</v>
      </c>
      <c r="N17">
        <f>N16+C17/EIT_SpCk_TotalsByRelSite!$D$20</f>
        <v>0</v>
      </c>
      <c r="O17">
        <f>O16+D17/EIT_SpCk_TotalsByRelSite!$D$20</f>
        <v>1.2971462781879864E-3</v>
      </c>
      <c r="P17">
        <f>P16+E17/EIT_SpCk_TotalsByRelSite!$D$20</f>
        <v>0</v>
      </c>
      <c r="Q17">
        <f>Q16+(F17+G17)/EIT_SpCk_TotalsByRelSite!$D$20</f>
        <v>1.4667730991818E-2</v>
      </c>
      <c r="R17">
        <f>R16+H17/EIT_SpCk_TotalsByRelSite!$D$20</f>
        <v>0</v>
      </c>
    </row>
    <row r="18" spans="1:18">
      <c r="A18" s="10">
        <v>45735</v>
      </c>
      <c r="D18">
        <v>21</v>
      </c>
      <c r="F18">
        <v>23</v>
      </c>
      <c r="G18">
        <v>1</v>
      </c>
      <c r="L18" s="10">
        <f t="shared" si="1"/>
        <v>45735</v>
      </c>
      <c r="M18">
        <f>M17+B18/EIT_SpCk_TotalsByRelSite!$D$20</f>
        <v>0</v>
      </c>
      <c r="N18">
        <f>N17+C18/EIT_SpCk_TotalsByRelSite!$D$20</f>
        <v>0</v>
      </c>
      <c r="O18">
        <f>O17+D18/EIT_SpCk_TotalsByRelSite!$D$20</f>
        <v>3.392536419876272E-3</v>
      </c>
      <c r="P18">
        <f>P17+E18/EIT_SpCk_TotalsByRelSite!$D$20</f>
        <v>0</v>
      </c>
      <c r="Q18">
        <f>Q17+(F18+G18)/EIT_SpCk_TotalsByRelSite!$D$20</f>
        <v>1.7062462582318898E-2</v>
      </c>
      <c r="R18">
        <f>R17+H18/EIT_SpCk_TotalsByRelSite!$D$20</f>
        <v>0</v>
      </c>
    </row>
    <row r="19" spans="1:18">
      <c r="A19" s="10">
        <v>45736</v>
      </c>
      <c r="D19">
        <v>17</v>
      </c>
      <c r="F19">
        <v>24</v>
      </c>
      <c r="G19">
        <v>3</v>
      </c>
      <c r="L19" s="10">
        <f t="shared" si="1"/>
        <v>45736</v>
      </c>
      <c r="M19">
        <f>M18+B19/EIT_SpCk_TotalsByRelSite!$D$20</f>
        <v>0</v>
      </c>
      <c r="N19">
        <f>N18+C19/EIT_SpCk_TotalsByRelSite!$D$20</f>
        <v>0</v>
      </c>
      <c r="O19">
        <f>O18+D19/EIT_SpCk_TotalsByRelSite!$D$20</f>
        <v>5.0888046298144078E-3</v>
      </c>
      <c r="P19">
        <f>P18+E19/EIT_SpCk_TotalsByRelSite!$D$20</f>
        <v>0</v>
      </c>
      <c r="Q19">
        <f>Q18+(F19+G19)/EIT_SpCk_TotalsByRelSite!$D$20</f>
        <v>1.9756535621632407E-2</v>
      </c>
      <c r="R19">
        <f>R18+H19/EIT_SpCk_TotalsByRelSite!$D$20</f>
        <v>0</v>
      </c>
    </row>
    <row r="20" spans="1:18">
      <c r="A20" s="10">
        <v>45737</v>
      </c>
      <c r="D20">
        <v>11</v>
      </c>
      <c r="F20">
        <v>26</v>
      </c>
      <c r="G20">
        <v>2</v>
      </c>
      <c r="L20" s="10">
        <f t="shared" si="1"/>
        <v>45737</v>
      </c>
      <c r="M20">
        <f>M19+B20/EIT_SpCk_TotalsByRelSite!$D$20</f>
        <v>0</v>
      </c>
      <c r="N20">
        <f>N19+C20/EIT_SpCk_TotalsByRelSite!$D$20</f>
        <v>0</v>
      </c>
      <c r="O20">
        <f>O19+D20/EIT_SpCk_TotalsByRelSite!$D$20</f>
        <v>6.1863899421273193E-3</v>
      </c>
      <c r="P20">
        <f>P19+E20/EIT_SpCk_TotalsByRelSite!$D$20</f>
        <v>0</v>
      </c>
      <c r="Q20">
        <f>Q19+(F20+G20)/EIT_SpCk_TotalsByRelSite!$D$20</f>
        <v>2.2550389143883454E-2</v>
      </c>
      <c r="R20">
        <f>R19+H20/EIT_SpCk_TotalsByRelSite!$D$20</f>
        <v>0</v>
      </c>
    </row>
    <row r="21" spans="1:18">
      <c r="A21" s="10">
        <v>45738</v>
      </c>
      <c r="D21">
        <v>4</v>
      </c>
      <c r="F21">
        <v>24</v>
      </c>
      <c r="G21">
        <v>2</v>
      </c>
      <c r="L21" s="10">
        <f t="shared" si="1"/>
        <v>45738</v>
      </c>
      <c r="M21">
        <f>M20+B21/EIT_SpCk_TotalsByRelSite!$D$20</f>
        <v>0</v>
      </c>
      <c r="N21">
        <f>N20+C21/EIT_SpCk_TotalsByRelSite!$D$20</f>
        <v>0</v>
      </c>
      <c r="O21">
        <f>O20+D21/EIT_SpCk_TotalsByRelSite!$D$20</f>
        <v>6.5855118738774691E-3</v>
      </c>
      <c r="P21">
        <f>P20+E21/EIT_SpCk_TotalsByRelSite!$D$20</f>
        <v>0</v>
      </c>
      <c r="Q21">
        <f>Q20+(F21+G21)/EIT_SpCk_TotalsByRelSite!$D$20</f>
        <v>2.5144681700259429E-2</v>
      </c>
      <c r="R21">
        <f>R20+H21/EIT_SpCk_TotalsByRelSite!$D$20</f>
        <v>0</v>
      </c>
    </row>
    <row r="22" spans="1:18">
      <c r="A22" s="10">
        <v>45739</v>
      </c>
      <c r="D22">
        <v>10</v>
      </c>
      <c r="F22">
        <v>33</v>
      </c>
      <c r="G22">
        <v>4</v>
      </c>
      <c r="L22" s="10">
        <f t="shared" si="1"/>
        <v>45739</v>
      </c>
      <c r="M22">
        <f>M21+B22/EIT_SpCk_TotalsByRelSite!$D$20</f>
        <v>0</v>
      </c>
      <c r="N22">
        <f>N21+C22/EIT_SpCk_TotalsByRelSite!$D$20</f>
        <v>0</v>
      </c>
      <c r="O22">
        <f>O21+D22/EIT_SpCk_TotalsByRelSite!$D$20</f>
        <v>7.5833167032528428E-3</v>
      </c>
      <c r="P22">
        <f>P21+E22/EIT_SpCk_TotalsByRelSite!$D$20</f>
        <v>0</v>
      </c>
      <c r="Q22">
        <f>Q21+(F22+G22)/EIT_SpCk_TotalsByRelSite!$D$20</f>
        <v>2.8836559568948313E-2</v>
      </c>
      <c r="R22">
        <f>R21+H22/EIT_SpCk_TotalsByRelSite!$D$20</f>
        <v>0</v>
      </c>
    </row>
    <row r="23" spans="1:18">
      <c r="A23" s="10">
        <v>45740</v>
      </c>
      <c r="D23">
        <v>12</v>
      </c>
      <c r="E23">
        <v>15</v>
      </c>
      <c r="F23">
        <v>33</v>
      </c>
      <c r="G23">
        <v>2</v>
      </c>
      <c r="L23" s="10">
        <f t="shared" si="1"/>
        <v>45740</v>
      </c>
      <c r="M23">
        <f>M22+B23/EIT_SpCk_TotalsByRelSite!$D$20</f>
        <v>0</v>
      </c>
      <c r="N23">
        <f>N22+C23/EIT_SpCk_TotalsByRelSite!$D$20</f>
        <v>0</v>
      </c>
      <c r="O23">
        <f>O22+D23/EIT_SpCk_TotalsByRelSite!$D$20</f>
        <v>8.7806824985032922E-3</v>
      </c>
      <c r="P23">
        <f>P22+E23/EIT_SpCk_TotalsByRelSite!$D$20</f>
        <v>1.4967072440630613E-3</v>
      </c>
      <c r="Q23">
        <f>Q22+(F23+G23)/EIT_SpCk_TotalsByRelSite!$D$20</f>
        <v>3.2328876471762122E-2</v>
      </c>
      <c r="R23">
        <f>R22+H23/EIT_SpCk_TotalsByRelSite!$D$20</f>
        <v>0</v>
      </c>
    </row>
    <row r="24" spans="1:18">
      <c r="A24" s="10">
        <v>45741</v>
      </c>
      <c r="D24">
        <v>16</v>
      </c>
      <c r="E24">
        <v>59</v>
      </c>
      <c r="F24">
        <v>16</v>
      </c>
      <c r="G24">
        <v>2</v>
      </c>
      <c r="L24" s="10">
        <f t="shared" si="1"/>
        <v>45741</v>
      </c>
      <c r="M24">
        <f>M23+B24/EIT_SpCk_TotalsByRelSite!$D$20</f>
        <v>0</v>
      </c>
      <c r="N24">
        <f>N23+C24/EIT_SpCk_TotalsByRelSite!$D$20</f>
        <v>0</v>
      </c>
      <c r="O24">
        <f>O23+D24/EIT_SpCk_TotalsByRelSite!$D$20</f>
        <v>1.0377170225503891E-2</v>
      </c>
      <c r="P24">
        <f>P23+E24/EIT_SpCk_TotalsByRelSite!$D$20</f>
        <v>7.3837557373777687E-3</v>
      </c>
      <c r="Q24">
        <f>Q23+(F24+G24)/EIT_SpCk_TotalsByRelSite!$D$20</f>
        <v>3.4124925164637797E-2</v>
      </c>
      <c r="R24">
        <f>R23+H24/EIT_SpCk_TotalsByRelSite!$D$20</f>
        <v>0</v>
      </c>
    </row>
    <row r="25" spans="1:18">
      <c r="A25" s="10">
        <v>45742</v>
      </c>
      <c r="D25">
        <v>10</v>
      </c>
      <c r="E25">
        <v>52</v>
      </c>
      <c r="F25">
        <v>10</v>
      </c>
      <c r="G25">
        <v>1</v>
      </c>
      <c r="L25" s="10">
        <f t="shared" si="1"/>
        <v>45742</v>
      </c>
      <c r="M25">
        <f>M24+B25/EIT_SpCk_TotalsByRelSite!$D$20</f>
        <v>0</v>
      </c>
      <c r="N25">
        <f>N24+C25/EIT_SpCk_TotalsByRelSite!$D$20</f>
        <v>0</v>
      </c>
      <c r="O25">
        <f>O24+D25/EIT_SpCk_TotalsByRelSite!$D$20</f>
        <v>1.1374975054879265E-2</v>
      </c>
      <c r="P25">
        <f>P24+E25/EIT_SpCk_TotalsByRelSite!$D$20</f>
        <v>1.2572340850129714E-2</v>
      </c>
      <c r="Q25">
        <f>Q24+(F25+G25)/EIT_SpCk_TotalsByRelSite!$D$20</f>
        <v>3.5222510476950707E-2</v>
      </c>
      <c r="R25">
        <f>R24+H25/EIT_SpCk_TotalsByRelSite!$D$20</f>
        <v>0</v>
      </c>
    </row>
    <row r="26" spans="1:18">
      <c r="A26" s="10">
        <v>45743</v>
      </c>
      <c r="D26">
        <v>4</v>
      </c>
      <c r="E26">
        <v>46</v>
      </c>
      <c r="F26">
        <v>27</v>
      </c>
      <c r="G26">
        <v>2</v>
      </c>
      <c r="L26" s="10">
        <f t="shared" si="1"/>
        <v>45743</v>
      </c>
      <c r="M26">
        <f>M25+B26/EIT_SpCk_TotalsByRelSite!$D$20</f>
        <v>0</v>
      </c>
      <c r="N26">
        <f>N25+C26/EIT_SpCk_TotalsByRelSite!$D$20</f>
        <v>0</v>
      </c>
      <c r="O26">
        <f>O25+D26/EIT_SpCk_TotalsByRelSite!$D$20</f>
        <v>1.1774096986629415E-2</v>
      </c>
      <c r="P26">
        <f>P25+E26/EIT_SpCk_TotalsByRelSite!$D$20</f>
        <v>1.7162243065256436E-2</v>
      </c>
      <c r="Q26">
        <f>Q25+(F26+G26)/EIT_SpCk_TotalsByRelSite!$D$20</f>
        <v>3.8116144482139291E-2</v>
      </c>
      <c r="R26">
        <f>R25+H26/EIT_SpCk_TotalsByRelSite!$D$20</f>
        <v>0</v>
      </c>
    </row>
    <row r="27" spans="1:18">
      <c r="A27" s="10">
        <v>45744</v>
      </c>
      <c r="D27">
        <v>18</v>
      </c>
      <c r="E27">
        <v>66</v>
      </c>
      <c r="F27">
        <v>37</v>
      </c>
      <c r="G27">
        <v>3</v>
      </c>
      <c r="L27" s="10">
        <f t="shared" si="1"/>
        <v>45744</v>
      </c>
      <c r="M27">
        <f>M26+B27/EIT_SpCk_TotalsByRelSite!$D$20</f>
        <v>0</v>
      </c>
      <c r="N27">
        <f>N26+C27/EIT_SpCk_TotalsByRelSite!$D$20</f>
        <v>0</v>
      </c>
      <c r="O27">
        <f>O26+D27/EIT_SpCk_TotalsByRelSite!$D$20</f>
        <v>1.3570145679505088E-2</v>
      </c>
      <c r="P27">
        <f>P26+E27/EIT_SpCk_TotalsByRelSite!$D$20</f>
        <v>2.3747754939133905E-2</v>
      </c>
      <c r="Q27">
        <f>Q26+(F27+G27)/EIT_SpCk_TotalsByRelSite!$D$20</f>
        <v>4.2107363799640786E-2</v>
      </c>
      <c r="R27">
        <f>R26+H27/EIT_SpCk_TotalsByRelSite!$D$20</f>
        <v>0</v>
      </c>
    </row>
    <row r="28" spans="1:18">
      <c r="A28" s="10">
        <v>45745</v>
      </c>
      <c r="D28">
        <v>8</v>
      </c>
      <c r="E28">
        <v>41</v>
      </c>
      <c r="F28">
        <v>34</v>
      </c>
      <c r="G28">
        <v>9</v>
      </c>
      <c r="L28" s="10">
        <f t="shared" si="1"/>
        <v>45745</v>
      </c>
      <c r="M28">
        <f>M27+B28/EIT_SpCk_TotalsByRelSite!$D$20</f>
        <v>0</v>
      </c>
      <c r="N28">
        <f>N27+C28/EIT_SpCk_TotalsByRelSite!$D$20</f>
        <v>0</v>
      </c>
      <c r="O28">
        <f>O27+D28/EIT_SpCk_TotalsByRelSite!$D$20</f>
        <v>1.4368389543005388E-2</v>
      </c>
      <c r="P28">
        <f>P27+E28/EIT_SpCk_TotalsByRelSite!$D$20</f>
        <v>2.7838754739572938E-2</v>
      </c>
      <c r="Q28">
        <f>Q27+(F28+G28)/EIT_SpCk_TotalsByRelSite!$D$20</f>
        <v>4.6397924565954894E-2</v>
      </c>
      <c r="R28">
        <f>R27+H28/EIT_SpCk_TotalsByRelSite!$D$20</f>
        <v>0</v>
      </c>
    </row>
    <row r="29" spans="1:18">
      <c r="A29" s="10">
        <v>45746</v>
      </c>
      <c r="D29">
        <v>6</v>
      </c>
      <c r="E29">
        <v>65</v>
      </c>
      <c r="F29">
        <v>19</v>
      </c>
      <c r="G29">
        <v>2</v>
      </c>
      <c r="L29" s="10">
        <f t="shared" si="1"/>
        <v>45746</v>
      </c>
      <c r="M29">
        <f>M28+B29/EIT_SpCk_TotalsByRelSite!$D$20</f>
        <v>0</v>
      </c>
      <c r="N29">
        <f>N28+C29/EIT_SpCk_TotalsByRelSite!$D$20</f>
        <v>0</v>
      </c>
      <c r="O29">
        <f>O28+D29/EIT_SpCk_TotalsByRelSite!$D$20</f>
        <v>1.4967072440630612E-2</v>
      </c>
      <c r="P29">
        <f>P28+E29/EIT_SpCk_TotalsByRelSite!$D$20</f>
        <v>3.4324486130512873E-2</v>
      </c>
      <c r="Q29">
        <f>Q28+(F29+G29)/EIT_SpCk_TotalsByRelSite!$D$20</f>
        <v>4.8493314707643183E-2</v>
      </c>
      <c r="R29">
        <f>R28+H29/EIT_SpCk_TotalsByRelSite!$D$20</f>
        <v>0</v>
      </c>
    </row>
    <row r="30" spans="1:18">
      <c r="A30" s="10">
        <v>45747</v>
      </c>
      <c r="D30">
        <v>10</v>
      </c>
      <c r="E30">
        <v>30</v>
      </c>
      <c r="F30">
        <v>29</v>
      </c>
      <c r="G30">
        <v>4</v>
      </c>
      <c r="L30" s="10">
        <f t="shared" si="1"/>
        <v>45747</v>
      </c>
      <c r="M30">
        <f>M29+B30/EIT_SpCk_TotalsByRelSite!$D$20</f>
        <v>0</v>
      </c>
      <c r="N30">
        <f>N29+C30/EIT_SpCk_TotalsByRelSite!$D$20</f>
        <v>0</v>
      </c>
      <c r="O30">
        <f>O29+D30/EIT_SpCk_TotalsByRelSite!$D$20</f>
        <v>1.5964877270005985E-2</v>
      </c>
      <c r="P30">
        <f>P29+E30/EIT_SpCk_TotalsByRelSite!$D$20</f>
        <v>3.7317900618638995E-2</v>
      </c>
      <c r="Q30">
        <f>Q29+(F30+G30)/EIT_SpCk_TotalsByRelSite!$D$20</f>
        <v>5.1786070644581919E-2</v>
      </c>
      <c r="R30">
        <f>R29+H30/EIT_SpCk_TotalsByRelSite!$D$20</f>
        <v>0</v>
      </c>
    </row>
    <row r="31" spans="1:18">
      <c r="A31" s="10">
        <v>45748</v>
      </c>
      <c r="D31">
        <v>3</v>
      </c>
      <c r="E31">
        <v>21</v>
      </c>
      <c r="F31">
        <v>28</v>
      </c>
      <c r="G31">
        <v>7</v>
      </c>
      <c r="L31" s="10">
        <f t="shared" si="1"/>
        <v>45748</v>
      </c>
      <c r="M31">
        <f>M30+B31/EIT_SpCk_TotalsByRelSite!$D$20</f>
        <v>0</v>
      </c>
      <c r="N31">
        <f>N30+C31/EIT_SpCk_TotalsByRelSite!$D$20</f>
        <v>0</v>
      </c>
      <c r="O31">
        <f>O30+D31/EIT_SpCk_TotalsByRelSite!$D$20</f>
        <v>1.6264218718818599E-2</v>
      </c>
      <c r="P31">
        <f>P30+E31/EIT_SpCk_TotalsByRelSite!$D$20</f>
        <v>3.9413290760327284E-2</v>
      </c>
      <c r="Q31">
        <f>Q30+(F31+G31)/EIT_SpCk_TotalsByRelSite!$D$20</f>
        <v>5.5278387547395731E-2</v>
      </c>
      <c r="R31">
        <f>R30+H31/EIT_SpCk_TotalsByRelSite!$D$20</f>
        <v>0</v>
      </c>
    </row>
    <row r="32" spans="1:18">
      <c r="A32" s="10">
        <v>45749</v>
      </c>
      <c r="D32">
        <v>7</v>
      </c>
      <c r="E32">
        <v>17</v>
      </c>
      <c r="F32">
        <v>14</v>
      </c>
      <c r="G32">
        <v>6</v>
      </c>
      <c r="L32" s="10">
        <f t="shared" si="1"/>
        <v>45749</v>
      </c>
      <c r="M32">
        <f>M31+B32/EIT_SpCk_TotalsByRelSite!$D$20</f>
        <v>0</v>
      </c>
      <c r="N32">
        <f>N31+C32/EIT_SpCk_TotalsByRelSite!$D$20</f>
        <v>0</v>
      </c>
      <c r="O32">
        <f>O31+D32/EIT_SpCk_TotalsByRelSite!$D$20</f>
        <v>1.6962682099381361E-2</v>
      </c>
      <c r="P32">
        <f>P31+E32/EIT_SpCk_TotalsByRelSite!$D$20</f>
        <v>4.1109558970265421E-2</v>
      </c>
      <c r="Q32">
        <f>Q31+(F32+G32)/EIT_SpCk_TotalsByRelSite!$D$20</f>
        <v>5.7273997206146482E-2</v>
      </c>
      <c r="R32">
        <f>R31+H32/EIT_SpCk_TotalsByRelSite!$D$20</f>
        <v>0</v>
      </c>
    </row>
    <row r="33" spans="1:18">
      <c r="A33" s="10">
        <v>45750</v>
      </c>
      <c r="D33">
        <v>4</v>
      </c>
      <c r="E33">
        <v>16</v>
      </c>
      <c r="F33">
        <v>11</v>
      </c>
      <c r="G33">
        <v>3</v>
      </c>
      <c r="L33" s="10">
        <f t="shared" si="1"/>
        <v>45750</v>
      </c>
      <c r="M33">
        <f>M32+B33/EIT_SpCk_TotalsByRelSite!$D$20</f>
        <v>0</v>
      </c>
      <c r="N33">
        <f>N32+C33/EIT_SpCk_TotalsByRelSite!$D$20</f>
        <v>0</v>
      </c>
      <c r="O33">
        <f>O32+D33/EIT_SpCk_TotalsByRelSite!$D$20</f>
        <v>1.7361804031131509E-2</v>
      </c>
      <c r="P33">
        <f>P32+E33/EIT_SpCk_TotalsByRelSite!$D$20</f>
        <v>4.270604669726602E-2</v>
      </c>
      <c r="Q33">
        <f>Q32+(F33+G33)/EIT_SpCk_TotalsByRelSite!$D$20</f>
        <v>5.8670923967272005E-2</v>
      </c>
      <c r="R33">
        <f>R32+H33/EIT_SpCk_TotalsByRelSite!$D$20</f>
        <v>0</v>
      </c>
    </row>
    <row r="34" spans="1:18">
      <c r="A34" s="10">
        <v>45751</v>
      </c>
      <c r="D34">
        <v>4</v>
      </c>
      <c r="E34">
        <v>16</v>
      </c>
      <c r="F34">
        <v>9</v>
      </c>
      <c r="G34">
        <v>2</v>
      </c>
      <c r="L34" s="10">
        <f t="shared" si="1"/>
        <v>45751</v>
      </c>
      <c r="M34">
        <f>M33+B34/EIT_SpCk_TotalsByRelSite!$D$20</f>
        <v>0</v>
      </c>
      <c r="N34">
        <f>N33+C34/EIT_SpCk_TotalsByRelSite!$D$20</f>
        <v>0</v>
      </c>
      <c r="O34">
        <f>O33+D34/EIT_SpCk_TotalsByRelSite!$D$20</f>
        <v>1.7760925962881657E-2</v>
      </c>
      <c r="P34">
        <f>P33+E34/EIT_SpCk_TotalsByRelSite!$D$20</f>
        <v>4.4302534424266619E-2</v>
      </c>
      <c r="Q34">
        <f>Q33+(F34+G34)/EIT_SpCk_TotalsByRelSite!$D$20</f>
        <v>5.9768509279584915E-2</v>
      </c>
      <c r="R34">
        <f>R33+H34/EIT_SpCk_TotalsByRelSite!$D$20</f>
        <v>0</v>
      </c>
    </row>
    <row r="35" spans="1:18">
      <c r="A35" s="10">
        <v>45752</v>
      </c>
      <c r="D35">
        <v>3</v>
      </c>
      <c r="E35">
        <v>11</v>
      </c>
      <c r="F35">
        <v>5</v>
      </c>
      <c r="G35">
        <v>1</v>
      </c>
      <c r="L35" s="10">
        <f t="shared" si="1"/>
        <v>45752</v>
      </c>
      <c r="M35">
        <f>M34+B35/EIT_SpCk_TotalsByRelSite!$D$20</f>
        <v>0</v>
      </c>
      <c r="N35">
        <f>N34+C35/EIT_SpCk_TotalsByRelSite!$D$20</f>
        <v>0</v>
      </c>
      <c r="O35">
        <f>O34+D35/EIT_SpCk_TotalsByRelSite!$D$20</f>
        <v>1.806026741169427E-2</v>
      </c>
      <c r="P35">
        <f>P34+E35/EIT_SpCk_TotalsByRelSite!$D$20</f>
        <v>4.5400119736579529E-2</v>
      </c>
      <c r="Q35">
        <f>Q34+(F35+G35)/EIT_SpCk_TotalsByRelSite!$D$20</f>
        <v>6.0367192177210142E-2</v>
      </c>
      <c r="R35">
        <f>R34+H35/EIT_SpCk_TotalsByRelSite!$D$20</f>
        <v>0</v>
      </c>
    </row>
    <row r="36" spans="1:18">
      <c r="A36" s="10">
        <v>45753</v>
      </c>
      <c r="D36">
        <v>7</v>
      </c>
      <c r="E36">
        <v>13</v>
      </c>
      <c r="F36">
        <v>5</v>
      </c>
      <c r="G36">
        <v>1</v>
      </c>
      <c r="L36" s="10">
        <f t="shared" si="1"/>
        <v>45753</v>
      </c>
      <c r="M36">
        <f>M35+B36/EIT_SpCk_TotalsByRelSite!$D$20</f>
        <v>0</v>
      </c>
      <c r="N36">
        <f>N35+C36/EIT_SpCk_TotalsByRelSite!$D$20</f>
        <v>0</v>
      </c>
      <c r="O36">
        <f>O35+D36/EIT_SpCk_TotalsByRelSite!$D$20</f>
        <v>1.8758730792257032E-2</v>
      </c>
      <c r="P36">
        <f>P35+E36/EIT_SpCk_TotalsByRelSite!$D$20</f>
        <v>4.6697266014767515E-2</v>
      </c>
      <c r="Q36">
        <f>Q35+(F36+G36)/EIT_SpCk_TotalsByRelSite!$D$20</f>
        <v>6.096587507483537E-2</v>
      </c>
      <c r="R36">
        <f>R35+H36/EIT_SpCk_TotalsByRelSite!$D$20</f>
        <v>0</v>
      </c>
    </row>
    <row r="37" spans="1:18">
      <c r="A37" s="10">
        <v>45754</v>
      </c>
      <c r="D37">
        <v>6</v>
      </c>
      <c r="E37">
        <v>18</v>
      </c>
      <c r="F37">
        <v>5</v>
      </c>
      <c r="G37">
        <v>1</v>
      </c>
      <c r="L37" s="10">
        <f t="shared" si="1"/>
        <v>45754</v>
      </c>
      <c r="M37">
        <f>M36+B37/EIT_SpCk_TotalsByRelSite!$D$20</f>
        <v>0</v>
      </c>
      <c r="N37">
        <f>N36+C37/EIT_SpCk_TotalsByRelSite!$D$20</f>
        <v>0</v>
      </c>
      <c r="O37">
        <f>O36+D37/EIT_SpCk_TotalsByRelSite!$D$20</f>
        <v>1.9357413689882256E-2</v>
      </c>
      <c r="P37">
        <f>P36+E37/EIT_SpCk_TotalsByRelSite!$D$20</f>
        <v>4.849331470764319E-2</v>
      </c>
      <c r="Q37">
        <f>Q36+(F37+G37)/EIT_SpCk_TotalsByRelSite!$D$20</f>
        <v>6.1564557972460597E-2</v>
      </c>
      <c r="R37">
        <f>R36+H37/EIT_SpCk_TotalsByRelSite!$D$20</f>
        <v>0</v>
      </c>
    </row>
    <row r="38" spans="1:18">
      <c r="A38" s="10">
        <v>45755</v>
      </c>
      <c r="D38">
        <v>15</v>
      </c>
      <c r="E38">
        <v>12</v>
      </c>
      <c r="F38">
        <v>6</v>
      </c>
      <c r="L38" s="10">
        <f t="shared" si="1"/>
        <v>45755</v>
      </c>
      <c r="M38">
        <f>M37+B38/EIT_SpCk_TotalsByRelSite!$D$20</f>
        <v>0</v>
      </c>
      <c r="N38">
        <f>N37+C38/EIT_SpCk_TotalsByRelSite!$D$20</f>
        <v>0</v>
      </c>
      <c r="O38">
        <f>O37+D38/EIT_SpCk_TotalsByRelSite!$D$20</f>
        <v>2.0854120933945317E-2</v>
      </c>
      <c r="P38">
        <f>P37+E38/EIT_SpCk_TotalsByRelSite!$D$20</f>
        <v>4.9690680502893637E-2</v>
      </c>
      <c r="Q38">
        <f>Q37+(F38+G38)/EIT_SpCk_TotalsByRelSite!$D$20</f>
        <v>6.2163240870085824E-2</v>
      </c>
      <c r="R38">
        <f>R37+H38/EIT_SpCk_TotalsByRelSite!$D$20</f>
        <v>0</v>
      </c>
    </row>
    <row r="39" spans="1:18">
      <c r="A39" s="10">
        <v>45756</v>
      </c>
      <c r="D39">
        <v>5</v>
      </c>
      <c r="E39">
        <v>23</v>
      </c>
      <c r="F39">
        <v>5</v>
      </c>
      <c r="G39">
        <v>1</v>
      </c>
      <c r="L39" s="10">
        <f t="shared" ref="L39:L40" si="2">A39</f>
        <v>45756</v>
      </c>
      <c r="M39">
        <f>M38+B39/EIT_SpCk_TotalsByRelSite!$D$20</f>
        <v>0</v>
      </c>
      <c r="N39">
        <f>N38+C39/EIT_SpCk_TotalsByRelSite!$D$20</f>
        <v>0</v>
      </c>
      <c r="O39">
        <f>O38+D39/EIT_SpCk_TotalsByRelSite!$D$20</f>
        <v>2.1353023348633003E-2</v>
      </c>
      <c r="P39">
        <f>P38+E39/EIT_SpCk_TotalsByRelSite!$D$20</f>
        <v>5.1985631610456995E-2</v>
      </c>
      <c r="Q39">
        <f>Q38+(F39+G39)/EIT_SpCk_TotalsByRelSite!$D$20</f>
        <v>6.2761923767711045E-2</v>
      </c>
      <c r="R39">
        <f>R38+H39/EIT_SpCk_TotalsByRelSite!$D$20</f>
        <v>0</v>
      </c>
    </row>
    <row r="40" spans="1:18">
      <c r="A40" s="10">
        <v>45757</v>
      </c>
      <c r="D40">
        <v>9</v>
      </c>
      <c r="E40">
        <v>12</v>
      </c>
      <c r="F40">
        <v>2</v>
      </c>
      <c r="L40" s="10">
        <f t="shared" si="2"/>
        <v>45757</v>
      </c>
      <c r="M40">
        <f>M39+B40/EIT_SpCk_TotalsByRelSite!$D$20</f>
        <v>0</v>
      </c>
      <c r="N40">
        <f>N39+C40/EIT_SpCk_TotalsByRelSite!$D$20</f>
        <v>0</v>
      </c>
      <c r="O40">
        <f>O39+D40/EIT_SpCk_TotalsByRelSite!$D$20</f>
        <v>2.2251047695070841E-2</v>
      </c>
      <c r="P40">
        <f>P39+E40/EIT_SpCk_TotalsByRelSite!$D$20</f>
        <v>5.3182997405707443E-2</v>
      </c>
      <c r="Q40">
        <f>Q39+(F40+G40)/EIT_SpCk_TotalsByRelSite!$D$20</f>
        <v>6.2961484733586121E-2</v>
      </c>
      <c r="R40">
        <f>R39+H40/EIT_SpCk_TotalsByRelSite!$D$20</f>
        <v>0</v>
      </c>
    </row>
    <row r="41" spans="1:18">
      <c r="A41" s="10">
        <v>45758</v>
      </c>
      <c r="D41">
        <v>4</v>
      </c>
      <c r="E41">
        <v>10</v>
      </c>
      <c r="G41">
        <v>3</v>
      </c>
      <c r="L41" s="10">
        <f t="shared" ref="L41:L43" si="3">A41</f>
        <v>45758</v>
      </c>
      <c r="M41">
        <f>M40+B41/EIT_SpCk_TotalsByRelSite!$D$20</f>
        <v>0</v>
      </c>
      <c r="N41">
        <f>N40+C41/EIT_SpCk_TotalsByRelSite!$D$20</f>
        <v>0</v>
      </c>
      <c r="O41">
        <f>O40+D41/EIT_SpCk_TotalsByRelSite!$D$20</f>
        <v>2.2650169626820989E-2</v>
      </c>
      <c r="P41">
        <f>P40+E41/EIT_SpCk_TotalsByRelSite!$D$20</f>
        <v>5.4180802235082814E-2</v>
      </c>
      <c r="Q41">
        <f>Q40+(F41+G41)/EIT_SpCk_TotalsByRelSite!$D$20</f>
        <v>6.3260826182398727E-2</v>
      </c>
      <c r="R41">
        <f>R40+H41/EIT_SpCk_TotalsByRelSite!$D$20</f>
        <v>0</v>
      </c>
    </row>
    <row r="42" spans="1:18">
      <c r="A42" s="10">
        <v>45759</v>
      </c>
      <c r="D42">
        <v>6</v>
      </c>
      <c r="E42">
        <v>8</v>
      </c>
      <c r="F42">
        <v>3</v>
      </c>
      <c r="G42">
        <v>1</v>
      </c>
      <c r="L42" s="10">
        <f t="shared" si="3"/>
        <v>45759</v>
      </c>
      <c r="M42">
        <f>M41+B42/EIT_SpCk_TotalsByRelSite!$D$20</f>
        <v>0</v>
      </c>
      <c r="N42">
        <f>N41+C42/EIT_SpCk_TotalsByRelSite!$D$20</f>
        <v>0</v>
      </c>
      <c r="O42">
        <f>O41+D42/EIT_SpCk_TotalsByRelSite!$D$20</f>
        <v>2.3248852524446213E-2</v>
      </c>
      <c r="P42">
        <f>P41+E42/EIT_SpCk_TotalsByRelSite!$D$20</f>
        <v>5.4979046098583111E-2</v>
      </c>
      <c r="Q42">
        <f>Q41+(F42+G42)/EIT_SpCk_TotalsByRelSite!$D$20</f>
        <v>6.3659948114148879E-2</v>
      </c>
      <c r="R42">
        <f>R41+H42/EIT_SpCk_TotalsByRelSite!$D$20</f>
        <v>0</v>
      </c>
    </row>
    <row r="43" spans="1:18">
      <c r="A43" s="10">
        <v>45760</v>
      </c>
      <c r="D43">
        <v>2</v>
      </c>
      <c r="E43">
        <v>9</v>
      </c>
      <c r="F43">
        <v>4</v>
      </c>
      <c r="L43" s="10">
        <f t="shared" si="3"/>
        <v>45760</v>
      </c>
      <c r="M43">
        <f>M42+B43/EIT_SpCk_TotalsByRelSite!$D$20</f>
        <v>0</v>
      </c>
      <c r="N43">
        <f>N42+C43/EIT_SpCk_TotalsByRelSite!$D$20</f>
        <v>0</v>
      </c>
      <c r="O43">
        <f>O42+D43/EIT_SpCk_TotalsByRelSite!$D$20</f>
        <v>2.3448413490321288E-2</v>
      </c>
      <c r="P43">
        <f>P42+E43/EIT_SpCk_TotalsByRelSite!$D$20</f>
        <v>5.5877070445020945E-2</v>
      </c>
      <c r="Q43">
        <f>Q42+(F43+G43)/EIT_SpCk_TotalsByRelSite!$D$20</f>
        <v>6.405907004589903E-2</v>
      </c>
      <c r="R43">
        <f>R42+H43/EIT_SpCk_TotalsByRelSite!$D$20</f>
        <v>0</v>
      </c>
    </row>
    <row r="44" spans="1:18">
      <c r="A44" s="10">
        <v>45761</v>
      </c>
      <c r="D44">
        <v>3</v>
      </c>
      <c r="E44">
        <v>5</v>
      </c>
      <c r="F44">
        <v>2</v>
      </c>
      <c r="G44">
        <v>2</v>
      </c>
      <c r="L44" s="10">
        <f t="shared" ref="L44:L101" si="4">A44</f>
        <v>45761</v>
      </c>
      <c r="M44">
        <f>M43+B44/EIT_SpCk_TotalsByRelSite!$D$20</f>
        <v>0</v>
      </c>
      <c r="N44">
        <f>N43+C44/EIT_SpCk_TotalsByRelSite!$D$20</f>
        <v>0</v>
      </c>
      <c r="O44">
        <f>O43+D44/EIT_SpCk_TotalsByRelSite!$D$20</f>
        <v>2.3747754939133902E-2</v>
      </c>
      <c r="P44">
        <f>P43+E44/EIT_SpCk_TotalsByRelSite!$D$20</f>
        <v>5.6375972859708634E-2</v>
      </c>
      <c r="Q44">
        <f>Q43+(F44+G44)/EIT_SpCk_TotalsByRelSite!$D$20</f>
        <v>6.4458191977649182E-2</v>
      </c>
      <c r="R44">
        <f>R43+H44/EIT_SpCk_TotalsByRelSite!$D$20</f>
        <v>0</v>
      </c>
    </row>
    <row r="45" spans="1:18">
      <c r="A45" s="10">
        <v>45762</v>
      </c>
      <c r="D45">
        <v>2</v>
      </c>
      <c r="E45">
        <v>6</v>
      </c>
      <c r="F45">
        <v>3</v>
      </c>
      <c r="G45">
        <v>1</v>
      </c>
      <c r="L45" s="10">
        <f t="shared" si="4"/>
        <v>45762</v>
      </c>
      <c r="M45">
        <f>M44+B45/EIT_SpCk_TotalsByRelSite!$D$20</f>
        <v>0</v>
      </c>
      <c r="N45">
        <f>N44+C45/EIT_SpCk_TotalsByRelSite!$D$20</f>
        <v>0</v>
      </c>
      <c r="O45">
        <f>O44+D45/EIT_SpCk_TotalsByRelSite!$D$20</f>
        <v>2.3947315905008978E-2</v>
      </c>
      <c r="P45">
        <f>P44+E45/EIT_SpCk_TotalsByRelSite!$D$20</f>
        <v>5.6974655757333861E-2</v>
      </c>
      <c r="Q45">
        <f>Q44+(F45+G45)/EIT_SpCk_TotalsByRelSite!$D$20</f>
        <v>6.4857313909399333E-2</v>
      </c>
      <c r="R45">
        <f>R44+H45/EIT_SpCk_TotalsByRelSite!$D$20</f>
        <v>0</v>
      </c>
    </row>
    <row r="46" spans="1:18">
      <c r="A46" s="10">
        <v>45763</v>
      </c>
      <c r="D46">
        <v>1</v>
      </c>
      <c r="E46">
        <v>8</v>
      </c>
      <c r="F46">
        <v>1</v>
      </c>
      <c r="G46">
        <v>2</v>
      </c>
      <c r="L46" s="10">
        <f t="shared" si="4"/>
        <v>45763</v>
      </c>
      <c r="M46">
        <f>M45+B46/EIT_SpCk_TotalsByRelSite!$D$20</f>
        <v>0</v>
      </c>
      <c r="N46">
        <f>N45+C46/EIT_SpCk_TotalsByRelSite!$D$20</f>
        <v>0</v>
      </c>
      <c r="O46">
        <f>O45+D46/EIT_SpCk_TotalsByRelSite!$D$20</f>
        <v>2.4047096387946516E-2</v>
      </c>
      <c r="P46">
        <f>P45+E46/EIT_SpCk_TotalsByRelSite!$D$20</f>
        <v>5.7772899620834157E-2</v>
      </c>
      <c r="Q46">
        <f>Q45+(F46+G46)/EIT_SpCk_TotalsByRelSite!$D$20</f>
        <v>6.515665535821194E-2</v>
      </c>
      <c r="R46">
        <f>R45+H46/EIT_SpCk_TotalsByRelSite!$D$20</f>
        <v>0</v>
      </c>
    </row>
    <row r="47" spans="1:18">
      <c r="A47" s="10">
        <v>45764</v>
      </c>
      <c r="D47">
        <v>2</v>
      </c>
      <c r="E47">
        <v>3</v>
      </c>
      <c r="L47" s="10">
        <f t="shared" si="4"/>
        <v>45764</v>
      </c>
      <c r="M47">
        <f>M46+B47/EIT_SpCk_TotalsByRelSite!$D$20</f>
        <v>0</v>
      </c>
      <c r="N47">
        <f>N46+C47/EIT_SpCk_TotalsByRelSite!$D$20</f>
        <v>0</v>
      </c>
      <c r="O47">
        <f>O46+D47/EIT_SpCk_TotalsByRelSite!$D$20</f>
        <v>2.4246657353821591E-2</v>
      </c>
      <c r="P47">
        <f>P46+E47/EIT_SpCk_TotalsByRelSite!$D$20</f>
        <v>5.8072241069646771E-2</v>
      </c>
      <c r="Q47">
        <f>Q46+(F47+G47)/EIT_SpCk_TotalsByRelSite!$D$20</f>
        <v>6.515665535821194E-2</v>
      </c>
      <c r="R47">
        <f>R46+H47/EIT_SpCk_TotalsByRelSite!$D$20</f>
        <v>0</v>
      </c>
    </row>
    <row r="48" spans="1:18">
      <c r="A48" s="10">
        <v>45765</v>
      </c>
      <c r="D48">
        <v>2</v>
      </c>
      <c r="E48">
        <v>2</v>
      </c>
      <c r="L48" s="10">
        <f t="shared" si="4"/>
        <v>45765</v>
      </c>
      <c r="M48">
        <f>M47+B48/EIT_SpCk_TotalsByRelSite!$D$20</f>
        <v>0</v>
      </c>
      <c r="N48">
        <f>N47+C48/EIT_SpCk_TotalsByRelSite!$D$20</f>
        <v>0</v>
      </c>
      <c r="O48">
        <f>O47+D48/EIT_SpCk_TotalsByRelSite!$D$20</f>
        <v>2.4446218319696667E-2</v>
      </c>
      <c r="P48">
        <f>P47+E48/EIT_SpCk_TotalsByRelSite!$D$20</f>
        <v>5.8271802035521847E-2</v>
      </c>
      <c r="Q48">
        <f>Q47+(F48+G48)/EIT_SpCk_TotalsByRelSite!$D$20</f>
        <v>6.515665535821194E-2</v>
      </c>
      <c r="R48">
        <f>R47+H48/EIT_SpCk_TotalsByRelSite!$D$20</f>
        <v>0</v>
      </c>
    </row>
    <row r="49" spans="1:18">
      <c r="A49" s="10">
        <v>45766</v>
      </c>
      <c r="D49">
        <v>2</v>
      </c>
      <c r="E49">
        <v>2</v>
      </c>
      <c r="L49" s="10">
        <f t="shared" si="4"/>
        <v>45766</v>
      </c>
      <c r="M49">
        <f>M48+B49/EIT_SpCk_TotalsByRelSite!$D$20</f>
        <v>0</v>
      </c>
      <c r="N49">
        <f>N48+C49/EIT_SpCk_TotalsByRelSite!$D$20</f>
        <v>0</v>
      </c>
      <c r="O49">
        <f>O48+D49/EIT_SpCk_TotalsByRelSite!$D$20</f>
        <v>2.4645779285571743E-2</v>
      </c>
      <c r="P49">
        <f>P48+E49/EIT_SpCk_TotalsByRelSite!$D$20</f>
        <v>5.8471363001396923E-2</v>
      </c>
      <c r="Q49">
        <f>Q48+(F49+G49)/EIT_SpCk_TotalsByRelSite!$D$20</f>
        <v>6.515665535821194E-2</v>
      </c>
      <c r="R49">
        <f>R48+H49/EIT_SpCk_TotalsByRelSite!$D$20</f>
        <v>0</v>
      </c>
    </row>
    <row r="50" spans="1:18">
      <c r="A50" s="10">
        <v>45767</v>
      </c>
      <c r="D50">
        <v>1</v>
      </c>
      <c r="E50">
        <v>3</v>
      </c>
      <c r="F50">
        <v>1</v>
      </c>
      <c r="G50">
        <v>2</v>
      </c>
      <c r="L50" s="10">
        <f t="shared" si="4"/>
        <v>45767</v>
      </c>
      <c r="M50">
        <f>M49+B50/EIT_SpCk_TotalsByRelSite!$D$20</f>
        <v>0</v>
      </c>
      <c r="N50">
        <f>N49+C50/EIT_SpCk_TotalsByRelSite!$D$20</f>
        <v>0</v>
      </c>
      <c r="O50">
        <f>O49+D50/EIT_SpCk_TotalsByRelSite!$D$20</f>
        <v>2.4745559768509281E-2</v>
      </c>
      <c r="P50">
        <f>P49+E50/EIT_SpCk_TotalsByRelSite!$D$20</f>
        <v>5.8770704450209536E-2</v>
      </c>
      <c r="Q50">
        <f>Q49+(F50+G50)/EIT_SpCk_TotalsByRelSite!$D$20</f>
        <v>6.5455996807024547E-2</v>
      </c>
      <c r="R50">
        <f>R49+H50/EIT_SpCk_TotalsByRelSite!$D$20</f>
        <v>0</v>
      </c>
    </row>
    <row r="51" spans="1:18">
      <c r="A51" s="10">
        <v>45768</v>
      </c>
      <c r="D51">
        <v>2</v>
      </c>
      <c r="E51">
        <v>7</v>
      </c>
      <c r="G51">
        <v>1</v>
      </c>
      <c r="L51" s="10">
        <f t="shared" si="4"/>
        <v>45768</v>
      </c>
      <c r="M51">
        <f>M50+B51/EIT_SpCk_TotalsByRelSite!$D$20</f>
        <v>0</v>
      </c>
      <c r="N51">
        <f>N50+C51/EIT_SpCk_TotalsByRelSite!$D$20</f>
        <v>0</v>
      </c>
      <c r="O51">
        <f>O50+D51/EIT_SpCk_TotalsByRelSite!$D$20</f>
        <v>2.4945120734384357E-2</v>
      </c>
      <c r="P51">
        <f>P50+E51/EIT_SpCk_TotalsByRelSite!$D$20</f>
        <v>5.9469167830772302E-2</v>
      </c>
      <c r="Q51">
        <f>Q50+(F51+G51)/EIT_SpCk_TotalsByRelSite!$D$20</f>
        <v>6.5555777289962078E-2</v>
      </c>
      <c r="R51">
        <f>R50+H51/EIT_SpCk_TotalsByRelSite!$D$20</f>
        <v>0</v>
      </c>
    </row>
    <row r="52" spans="1:18">
      <c r="A52" s="10">
        <v>45769</v>
      </c>
      <c r="D52">
        <v>6</v>
      </c>
      <c r="E52">
        <v>4</v>
      </c>
      <c r="L52" s="10">
        <f t="shared" si="4"/>
        <v>45769</v>
      </c>
      <c r="M52">
        <f>M51+B52/EIT_SpCk_TotalsByRelSite!$D$20</f>
        <v>0</v>
      </c>
      <c r="N52">
        <f>N51+C52/EIT_SpCk_TotalsByRelSite!$D$20</f>
        <v>0</v>
      </c>
      <c r="O52">
        <f>O51+D52/EIT_SpCk_TotalsByRelSite!$D$20</f>
        <v>2.554380363200958E-2</v>
      </c>
      <c r="P52">
        <f>P51+E52/EIT_SpCk_TotalsByRelSite!$D$20</f>
        <v>5.9868289762522453E-2</v>
      </c>
      <c r="Q52">
        <f>Q51+(F52+G52)/EIT_SpCk_TotalsByRelSite!$D$20</f>
        <v>6.5555777289962078E-2</v>
      </c>
      <c r="R52">
        <f>R51+H52/EIT_SpCk_TotalsByRelSite!$D$20</f>
        <v>0</v>
      </c>
    </row>
    <row r="53" spans="1:18">
      <c r="A53" s="10">
        <v>45770</v>
      </c>
      <c r="D53">
        <v>3</v>
      </c>
      <c r="E53">
        <v>1</v>
      </c>
      <c r="L53" s="10">
        <f t="shared" si="4"/>
        <v>45770</v>
      </c>
      <c r="M53">
        <f>M52+B53/EIT_SpCk_TotalsByRelSite!$D$20</f>
        <v>0</v>
      </c>
      <c r="N53">
        <f>N52+C53/EIT_SpCk_TotalsByRelSite!$D$20</f>
        <v>0</v>
      </c>
      <c r="O53">
        <f>O52+D53/EIT_SpCk_TotalsByRelSite!$D$20</f>
        <v>2.5843145080822194E-2</v>
      </c>
      <c r="P53">
        <f>P52+E53/EIT_SpCk_TotalsByRelSite!$D$20</f>
        <v>5.9968070245459991E-2</v>
      </c>
      <c r="Q53">
        <f>Q52+(F53+G53)/EIT_SpCk_TotalsByRelSite!$D$20</f>
        <v>6.5555777289962078E-2</v>
      </c>
      <c r="R53">
        <f>R52+H53/EIT_SpCk_TotalsByRelSite!$D$20</f>
        <v>0</v>
      </c>
    </row>
    <row r="54" spans="1:18">
      <c r="A54" s="10">
        <v>45771</v>
      </c>
      <c r="D54">
        <v>3</v>
      </c>
      <c r="E54">
        <v>2</v>
      </c>
      <c r="L54" s="10">
        <f t="shared" si="4"/>
        <v>45771</v>
      </c>
      <c r="M54">
        <f>M53+B54/EIT_SpCk_TotalsByRelSite!$D$20</f>
        <v>0</v>
      </c>
      <c r="N54">
        <f>N53+C54/EIT_SpCk_TotalsByRelSite!$D$20</f>
        <v>0</v>
      </c>
      <c r="O54">
        <f>O53+D54/EIT_SpCk_TotalsByRelSite!$D$20</f>
        <v>2.6142486529634808E-2</v>
      </c>
      <c r="P54">
        <f>P53+E54/EIT_SpCk_TotalsByRelSite!$D$20</f>
        <v>6.0167631211335067E-2</v>
      </c>
      <c r="Q54">
        <f>Q53+(F54+G54)/EIT_SpCk_TotalsByRelSite!$D$20</f>
        <v>6.5555777289962078E-2</v>
      </c>
      <c r="R54">
        <f>R53+H54/EIT_SpCk_TotalsByRelSite!$D$20</f>
        <v>0</v>
      </c>
    </row>
    <row r="55" spans="1:18">
      <c r="A55" s="10">
        <v>45772</v>
      </c>
      <c r="D55">
        <v>3</v>
      </c>
      <c r="E55">
        <v>1</v>
      </c>
      <c r="G55">
        <v>1</v>
      </c>
      <c r="L55" s="10">
        <f t="shared" si="4"/>
        <v>45772</v>
      </c>
      <c r="M55">
        <f>M54+B55/EIT_SpCk_TotalsByRelSite!$D$20</f>
        <v>0</v>
      </c>
      <c r="N55">
        <f>N54+C55/EIT_SpCk_TotalsByRelSite!$D$20</f>
        <v>0</v>
      </c>
      <c r="O55">
        <f>O54+D55/EIT_SpCk_TotalsByRelSite!$D$20</f>
        <v>2.6441827978447421E-2</v>
      </c>
      <c r="P55">
        <f>P54+E55/EIT_SpCk_TotalsByRelSite!$D$20</f>
        <v>6.0267411694272605E-2</v>
      </c>
      <c r="Q55">
        <f>Q54+(F55+G55)/EIT_SpCk_TotalsByRelSite!$D$20</f>
        <v>6.5655557772899609E-2</v>
      </c>
      <c r="R55">
        <f>R54+H55/EIT_SpCk_TotalsByRelSite!$D$20</f>
        <v>0</v>
      </c>
    </row>
    <row r="56" spans="1:18">
      <c r="A56" s="10">
        <v>45773</v>
      </c>
      <c r="E56">
        <v>1</v>
      </c>
      <c r="F56">
        <v>1</v>
      </c>
      <c r="L56" s="10">
        <f t="shared" si="4"/>
        <v>45773</v>
      </c>
      <c r="M56">
        <f>M55+B56/EIT_SpCk_TotalsByRelSite!$D$20</f>
        <v>0</v>
      </c>
      <c r="N56">
        <f>N55+C56/EIT_SpCk_TotalsByRelSite!$D$20</f>
        <v>0</v>
      </c>
      <c r="O56">
        <f>O55+D56/EIT_SpCk_TotalsByRelSite!$D$20</f>
        <v>2.6441827978447421E-2</v>
      </c>
      <c r="P56">
        <f>P55+E56/EIT_SpCk_TotalsByRelSite!$D$20</f>
        <v>6.0367192177210142E-2</v>
      </c>
      <c r="Q56">
        <f>Q55+(F56+G56)/EIT_SpCk_TotalsByRelSite!$D$20</f>
        <v>6.575533825583714E-2</v>
      </c>
      <c r="R56">
        <f>R55+H56/EIT_SpCk_TotalsByRelSite!$D$20</f>
        <v>0</v>
      </c>
    </row>
    <row r="57" spans="1:18">
      <c r="A57" s="10">
        <v>45774</v>
      </c>
      <c r="D57">
        <v>1</v>
      </c>
      <c r="E57">
        <v>4</v>
      </c>
      <c r="F57">
        <v>1</v>
      </c>
      <c r="L57" s="10">
        <f t="shared" si="4"/>
        <v>45774</v>
      </c>
      <c r="M57">
        <f>M56+B57/EIT_SpCk_TotalsByRelSite!$D$20</f>
        <v>0</v>
      </c>
      <c r="N57">
        <f>N56+C57/EIT_SpCk_TotalsByRelSite!$D$20</f>
        <v>0</v>
      </c>
      <c r="O57">
        <f>O56+D57/EIT_SpCk_TotalsByRelSite!$D$20</f>
        <v>2.6541608461384959E-2</v>
      </c>
      <c r="P57">
        <f>P56+E57/EIT_SpCk_TotalsByRelSite!$D$20</f>
        <v>6.0766314108960294E-2</v>
      </c>
      <c r="Q57">
        <f>Q56+(F57+G57)/EIT_SpCk_TotalsByRelSite!$D$20</f>
        <v>6.5855118738774671E-2</v>
      </c>
      <c r="R57">
        <f>R56+H57/EIT_SpCk_TotalsByRelSite!$D$20</f>
        <v>0</v>
      </c>
    </row>
    <row r="58" spans="1:18">
      <c r="A58" s="10">
        <v>45775</v>
      </c>
      <c r="D58">
        <v>2</v>
      </c>
      <c r="E58">
        <v>1</v>
      </c>
      <c r="H58">
        <v>3</v>
      </c>
      <c r="L58" s="10">
        <f t="shared" si="4"/>
        <v>45775</v>
      </c>
      <c r="M58">
        <f>M57+B58/EIT_SpCk_TotalsByRelSite!$D$20</f>
        <v>0</v>
      </c>
      <c r="N58">
        <f>N57+C58/EIT_SpCk_TotalsByRelSite!$D$20</f>
        <v>0</v>
      </c>
      <c r="O58">
        <f>O57+D58/EIT_SpCk_TotalsByRelSite!$D$20</f>
        <v>2.6741169427260035E-2</v>
      </c>
      <c r="P58">
        <f>P57+E58/EIT_SpCk_TotalsByRelSite!$D$20</f>
        <v>6.0866094591897832E-2</v>
      </c>
      <c r="Q58">
        <f>Q57+(F58+G58)/EIT_SpCk_TotalsByRelSite!$D$20</f>
        <v>6.5855118738774671E-2</v>
      </c>
      <c r="R58">
        <f>R57+H58/EIT_SpCk_TotalsByRelSite!$D$20</f>
        <v>2.9934144881261224E-4</v>
      </c>
    </row>
    <row r="59" spans="1:18">
      <c r="A59" s="10">
        <v>45776</v>
      </c>
      <c r="E59">
        <v>5</v>
      </c>
      <c r="G59">
        <v>1</v>
      </c>
      <c r="H59">
        <v>1</v>
      </c>
      <c r="L59" s="10">
        <f t="shared" si="4"/>
        <v>45776</v>
      </c>
      <c r="M59">
        <f>M58+B59/EIT_SpCk_TotalsByRelSite!$D$20</f>
        <v>0</v>
      </c>
      <c r="N59">
        <f>N58+C59/EIT_SpCk_TotalsByRelSite!$D$20</f>
        <v>0</v>
      </c>
      <c r="O59">
        <f>O58+D59/EIT_SpCk_TotalsByRelSite!$D$20</f>
        <v>2.6741169427260035E-2</v>
      </c>
      <c r="P59">
        <f>P58+E59/EIT_SpCk_TotalsByRelSite!$D$20</f>
        <v>6.1364997006585521E-2</v>
      </c>
      <c r="Q59">
        <f>Q58+(F59+G59)/EIT_SpCk_TotalsByRelSite!$D$20</f>
        <v>6.5954899221712202E-2</v>
      </c>
      <c r="R59">
        <f>R58+H59/EIT_SpCk_TotalsByRelSite!$D$20</f>
        <v>3.9912193175014969E-4</v>
      </c>
    </row>
    <row r="60" spans="1:18">
      <c r="A60" s="10">
        <v>45777</v>
      </c>
      <c r="D60">
        <v>1</v>
      </c>
      <c r="E60">
        <v>2</v>
      </c>
      <c r="F60">
        <v>1</v>
      </c>
      <c r="H60">
        <v>1</v>
      </c>
      <c r="L60" s="10">
        <f t="shared" si="4"/>
        <v>45777</v>
      </c>
      <c r="M60">
        <f>M59+B60/EIT_SpCk_TotalsByRelSite!$D$20</f>
        <v>0</v>
      </c>
      <c r="N60">
        <f>N59+C60/EIT_SpCk_TotalsByRelSite!$D$20</f>
        <v>0</v>
      </c>
      <c r="O60">
        <f>O59+D60/EIT_SpCk_TotalsByRelSite!$D$20</f>
        <v>2.6840949910197573E-2</v>
      </c>
      <c r="P60">
        <f>P59+E60/EIT_SpCk_TotalsByRelSite!$D$20</f>
        <v>6.1564557972460597E-2</v>
      </c>
      <c r="Q60">
        <f>Q59+(F60+G60)/EIT_SpCk_TotalsByRelSite!$D$20</f>
        <v>6.6054679704649732E-2</v>
      </c>
      <c r="R60">
        <f>R59+H60/EIT_SpCk_TotalsByRelSite!$D$20</f>
        <v>4.9890241468768714E-4</v>
      </c>
    </row>
    <row r="61" spans="1:18">
      <c r="A61" s="10">
        <v>45778</v>
      </c>
      <c r="E61">
        <v>2</v>
      </c>
      <c r="F61">
        <v>2</v>
      </c>
      <c r="G61">
        <v>2</v>
      </c>
      <c r="H61">
        <v>1</v>
      </c>
      <c r="L61" s="10">
        <f t="shared" si="4"/>
        <v>45778</v>
      </c>
      <c r="M61">
        <f>M60+B61/EIT_SpCk_TotalsByRelSite!$D$20</f>
        <v>0</v>
      </c>
      <c r="N61">
        <f>N60+C61/EIT_SpCk_TotalsByRelSite!$D$20</f>
        <v>0</v>
      </c>
      <c r="O61">
        <f>O60+D61/EIT_SpCk_TotalsByRelSite!$D$20</f>
        <v>2.6840949910197573E-2</v>
      </c>
      <c r="P61">
        <f>P60+E61/EIT_SpCk_TotalsByRelSite!$D$20</f>
        <v>6.1764118938335673E-2</v>
      </c>
      <c r="Q61">
        <f>Q60+(F61+G61)/EIT_SpCk_TotalsByRelSite!$D$20</f>
        <v>6.6453801636399884E-2</v>
      </c>
      <c r="R61">
        <f>R60+H61/EIT_SpCk_TotalsByRelSite!$D$20</f>
        <v>5.986828976252246E-4</v>
      </c>
    </row>
    <row r="62" spans="1:18">
      <c r="A62" s="10">
        <v>45779</v>
      </c>
      <c r="E62">
        <v>4</v>
      </c>
      <c r="G62">
        <v>1</v>
      </c>
      <c r="L62" s="10">
        <f t="shared" si="4"/>
        <v>45779</v>
      </c>
      <c r="M62">
        <f>M61+B62/EIT_SpCk_TotalsByRelSite!$D$20</f>
        <v>0</v>
      </c>
      <c r="N62">
        <f>N61+C62/EIT_SpCk_TotalsByRelSite!$D$20</f>
        <v>0</v>
      </c>
      <c r="O62">
        <f>O61+D62/EIT_SpCk_TotalsByRelSite!$D$20</f>
        <v>2.6840949910197573E-2</v>
      </c>
      <c r="P62">
        <f>P61+E62/EIT_SpCk_TotalsByRelSite!$D$20</f>
        <v>6.2163240870085824E-2</v>
      </c>
      <c r="Q62">
        <f>Q61+(F62+G62)/EIT_SpCk_TotalsByRelSite!$D$20</f>
        <v>6.6553582119337415E-2</v>
      </c>
      <c r="R62">
        <f>R61+H62/EIT_SpCk_TotalsByRelSite!$D$20</f>
        <v>5.986828976252246E-4</v>
      </c>
    </row>
    <row r="63" spans="1:18">
      <c r="A63" s="10">
        <v>45780</v>
      </c>
      <c r="E63">
        <v>1</v>
      </c>
      <c r="G63">
        <v>1</v>
      </c>
      <c r="H63">
        <v>2</v>
      </c>
      <c r="L63" s="10">
        <f t="shared" si="4"/>
        <v>45780</v>
      </c>
      <c r="M63">
        <f>M62+B63/EIT_SpCk_TotalsByRelSite!$D$20</f>
        <v>0</v>
      </c>
      <c r="N63">
        <f>N62+C63/EIT_SpCk_TotalsByRelSite!$D$20</f>
        <v>0</v>
      </c>
      <c r="O63">
        <f>O62+D63/EIT_SpCk_TotalsByRelSite!$D$20</f>
        <v>2.6840949910197573E-2</v>
      </c>
      <c r="P63">
        <f>P62+E63/EIT_SpCk_TotalsByRelSite!$D$20</f>
        <v>6.2263021353023362E-2</v>
      </c>
      <c r="Q63">
        <f>Q62+(F63+G63)/EIT_SpCk_TotalsByRelSite!$D$20</f>
        <v>6.6653362602274946E-2</v>
      </c>
      <c r="R63">
        <f>R62+H63/EIT_SpCk_TotalsByRelSite!$D$20</f>
        <v>7.9824386350029939E-4</v>
      </c>
    </row>
    <row r="64" spans="1:18">
      <c r="A64" s="10">
        <v>45781</v>
      </c>
      <c r="C64">
        <v>1</v>
      </c>
      <c r="D64">
        <v>1</v>
      </c>
      <c r="E64">
        <v>1</v>
      </c>
      <c r="F64">
        <v>1</v>
      </c>
      <c r="G64">
        <v>4</v>
      </c>
      <c r="L64" s="10">
        <f t="shared" si="4"/>
        <v>45781</v>
      </c>
      <c r="M64">
        <f>M63+B64/EIT_SpCk_TotalsByRelSite!$D$20</f>
        <v>0</v>
      </c>
      <c r="N64">
        <f>N63+C64/EIT_SpCk_TotalsByRelSite!$D$20</f>
        <v>9.9780482937537424E-5</v>
      </c>
      <c r="O64">
        <f>O63+D64/EIT_SpCk_TotalsByRelSite!$D$20</f>
        <v>2.6940730393135111E-2</v>
      </c>
      <c r="P64">
        <f>P63+E64/EIT_SpCk_TotalsByRelSite!$D$20</f>
        <v>6.23628018359609E-2</v>
      </c>
      <c r="Q64">
        <f>Q63+(F64+G64)/EIT_SpCk_TotalsByRelSite!$D$20</f>
        <v>6.7152265016962628E-2</v>
      </c>
      <c r="R64">
        <f>R63+H64/EIT_SpCk_TotalsByRelSite!$D$20</f>
        <v>7.9824386350029939E-4</v>
      </c>
    </row>
    <row r="65" spans="1:18">
      <c r="A65" s="10">
        <v>45782</v>
      </c>
      <c r="D65">
        <v>2</v>
      </c>
      <c r="E65">
        <v>1</v>
      </c>
      <c r="G65">
        <v>3</v>
      </c>
      <c r="H65">
        <v>1</v>
      </c>
      <c r="L65" s="10">
        <f t="shared" si="4"/>
        <v>45782</v>
      </c>
      <c r="M65">
        <f>M64+B65/EIT_SpCk_TotalsByRelSite!$D$20</f>
        <v>0</v>
      </c>
      <c r="N65">
        <f>N64+C65/EIT_SpCk_TotalsByRelSite!$D$20</f>
        <v>9.9780482937537424E-5</v>
      </c>
      <c r="O65">
        <f>O64+D65/EIT_SpCk_TotalsByRelSite!$D$20</f>
        <v>2.7140291359010187E-2</v>
      </c>
      <c r="P65">
        <f>P64+E65/EIT_SpCk_TotalsByRelSite!$D$20</f>
        <v>6.2462582318898438E-2</v>
      </c>
      <c r="Q65">
        <f>Q64+(F65+G65)/EIT_SpCk_TotalsByRelSite!$D$20</f>
        <v>6.7451606465775235E-2</v>
      </c>
      <c r="R65">
        <f>R64+H65/EIT_SpCk_TotalsByRelSite!$D$20</f>
        <v>8.9802434643783684E-4</v>
      </c>
    </row>
    <row r="66" spans="1:18">
      <c r="A66" s="10">
        <v>45783</v>
      </c>
      <c r="C66">
        <v>6</v>
      </c>
      <c r="D66">
        <v>1</v>
      </c>
      <c r="E66">
        <v>2</v>
      </c>
      <c r="G66">
        <v>1</v>
      </c>
      <c r="L66" s="10">
        <f t="shared" si="4"/>
        <v>45783</v>
      </c>
      <c r="M66">
        <f>M65+B66/EIT_SpCk_TotalsByRelSite!$D$20</f>
        <v>0</v>
      </c>
      <c r="N66">
        <f>N65+C66/EIT_SpCk_TotalsByRelSite!$D$20</f>
        <v>6.9846338056276194E-4</v>
      </c>
      <c r="O66">
        <f>O65+D66/EIT_SpCk_TotalsByRelSite!$D$20</f>
        <v>2.7240071841947724E-2</v>
      </c>
      <c r="P66">
        <f>P65+E66/EIT_SpCk_TotalsByRelSite!$D$20</f>
        <v>6.2662143284773514E-2</v>
      </c>
      <c r="Q66">
        <f>Q65+(F66+G66)/EIT_SpCk_TotalsByRelSite!$D$20</f>
        <v>6.7551386948712766E-2</v>
      </c>
      <c r="R66">
        <f>R65+H66/EIT_SpCk_TotalsByRelSite!$D$20</f>
        <v>8.9802434643783684E-4</v>
      </c>
    </row>
    <row r="67" spans="1:18">
      <c r="A67" s="10">
        <v>45784</v>
      </c>
      <c r="C67">
        <v>4</v>
      </c>
      <c r="D67">
        <v>2</v>
      </c>
      <c r="E67">
        <v>1</v>
      </c>
      <c r="H67">
        <v>2</v>
      </c>
      <c r="L67" s="10">
        <f t="shared" si="4"/>
        <v>45784</v>
      </c>
      <c r="M67">
        <f>M66+B67/EIT_SpCk_TotalsByRelSite!$D$20</f>
        <v>0</v>
      </c>
      <c r="N67">
        <f>N66+C67/EIT_SpCk_TotalsByRelSite!$D$20</f>
        <v>1.0975853123129115E-3</v>
      </c>
      <c r="O67">
        <f>O66+D67/EIT_SpCk_TotalsByRelSite!$D$20</f>
        <v>2.74396328078228E-2</v>
      </c>
      <c r="P67">
        <f>P66+E67/EIT_SpCk_TotalsByRelSite!$D$20</f>
        <v>6.2761923767711045E-2</v>
      </c>
      <c r="Q67">
        <f>Q66+(F67+G67)/EIT_SpCk_TotalsByRelSite!$D$20</f>
        <v>6.7551386948712766E-2</v>
      </c>
      <c r="R67">
        <f>R66+H67/EIT_SpCk_TotalsByRelSite!$D$20</f>
        <v>1.0975853123129117E-3</v>
      </c>
    </row>
    <row r="68" spans="1:18">
      <c r="A68" s="10">
        <v>45785</v>
      </c>
      <c r="C68">
        <v>3</v>
      </c>
      <c r="E68">
        <v>2</v>
      </c>
      <c r="H68">
        <v>1</v>
      </c>
      <c r="L68" s="10">
        <f t="shared" si="4"/>
        <v>45785</v>
      </c>
      <c r="M68">
        <f>M67+B68/EIT_SpCk_TotalsByRelSite!$D$20</f>
        <v>0</v>
      </c>
      <c r="N68">
        <f>N67+C68/EIT_SpCk_TotalsByRelSite!$D$20</f>
        <v>1.3969267611255239E-3</v>
      </c>
      <c r="O68">
        <f>O67+D68/EIT_SpCk_TotalsByRelSite!$D$20</f>
        <v>2.74396328078228E-2</v>
      </c>
      <c r="P68">
        <f>P67+E68/EIT_SpCk_TotalsByRelSite!$D$20</f>
        <v>6.2961484733586121E-2</v>
      </c>
      <c r="Q68">
        <f>Q67+(F68+G68)/EIT_SpCk_TotalsByRelSite!$D$20</f>
        <v>6.7551386948712766E-2</v>
      </c>
      <c r="R68">
        <f>R67+H68/EIT_SpCk_TotalsByRelSite!$D$20</f>
        <v>1.1973657952504492E-3</v>
      </c>
    </row>
    <row r="69" spans="1:18">
      <c r="A69" s="10">
        <v>45786</v>
      </c>
      <c r="C69">
        <v>9</v>
      </c>
      <c r="D69">
        <v>1</v>
      </c>
      <c r="E69">
        <v>3</v>
      </c>
      <c r="L69" s="10">
        <f t="shared" si="4"/>
        <v>45786</v>
      </c>
      <c r="M69">
        <f>M68+B69/EIT_SpCk_TotalsByRelSite!$D$20</f>
        <v>0</v>
      </c>
      <c r="N69">
        <f>N68+C69/EIT_SpCk_TotalsByRelSite!$D$20</f>
        <v>2.2949511075633605E-3</v>
      </c>
      <c r="O69">
        <f>O68+D69/EIT_SpCk_TotalsByRelSite!$D$20</f>
        <v>2.7539413290760338E-2</v>
      </c>
      <c r="P69">
        <f>P68+E69/EIT_SpCk_TotalsByRelSite!$D$20</f>
        <v>6.3260826182398727E-2</v>
      </c>
      <c r="Q69">
        <f>Q68+(F69+G69)/EIT_SpCk_TotalsByRelSite!$D$20</f>
        <v>6.7551386948712766E-2</v>
      </c>
      <c r="R69">
        <f>R68+H69/EIT_SpCk_TotalsByRelSite!$D$20</f>
        <v>1.1973657952504492E-3</v>
      </c>
    </row>
    <row r="70" spans="1:18">
      <c r="A70" s="10">
        <v>45787</v>
      </c>
      <c r="C70">
        <v>7</v>
      </c>
      <c r="D70">
        <v>1</v>
      </c>
      <c r="E70">
        <v>2</v>
      </c>
      <c r="F70">
        <v>1</v>
      </c>
      <c r="L70" s="10">
        <f t="shared" si="4"/>
        <v>45787</v>
      </c>
      <c r="M70">
        <f>M69+B70/EIT_SpCk_TotalsByRelSite!$D$20</f>
        <v>0</v>
      </c>
      <c r="N70">
        <f>N69+C70/EIT_SpCk_TotalsByRelSite!$D$20</f>
        <v>2.9934144881261227E-3</v>
      </c>
      <c r="O70">
        <f>O69+D70/EIT_SpCk_TotalsByRelSite!$D$20</f>
        <v>2.7639193773697876E-2</v>
      </c>
      <c r="P70">
        <f>P69+E70/EIT_SpCk_TotalsByRelSite!$D$20</f>
        <v>6.3460387148273803E-2</v>
      </c>
      <c r="Q70">
        <f>Q69+(F70+G70)/EIT_SpCk_TotalsByRelSite!$D$20</f>
        <v>6.7651167431650297E-2</v>
      </c>
      <c r="R70">
        <f>R69+H70/EIT_SpCk_TotalsByRelSite!$D$20</f>
        <v>1.1973657952504492E-3</v>
      </c>
    </row>
    <row r="71" spans="1:18">
      <c r="A71" s="10">
        <v>45788</v>
      </c>
      <c r="C71">
        <v>7</v>
      </c>
      <c r="F71">
        <v>1</v>
      </c>
      <c r="H71">
        <v>1</v>
      </c>
      <c r="L71" s="10">
        <f t="shared" si="4"/>
        <v>45788</v>
      </c>
      <c r="M71">
        <f>M70+B71/EIT_SpCk_TotalsByRelSite!$D$20</f>
        <v>0</v>
      </c>
      <c r="N71">
        <f>N70+C71/EIT_SpCk_TotalsByRelSite!$D$20</f>
        <v>3.6918778686888844E-3</v>
      </c>
      <c r="O71">
        <f>O70+D71/EIT_SpCk_TotalsByRelSite!$D$20</f>
        <v>2.7639193773697876E-2</v>
      </c>
      <c r="P71">
        <f>P70+E71/EIT_SpCk_TotalsByRelSite!$D$20</f>
        <v>6.3460387148273803E-2</v>
      </c>
      <c r="Q71">
        <f>Q70+(F71+G71)/EIT_SpCk_TotalsByRelSite!$D$20</f>
        <v>6.7750947914587828E-2</v>
      </c>
      <c r="R71">
        <f>R70+H71/EIT_SpCk_TotalsByRelSite!$D$20</f>
        <v>1.2971462781879866E-3</v>
      </c>
    </row>
    <row r="72" spans="1:18">
      <c r="A72" s="10">
        <v>45789</v>
      </c>
      <c r="C72">
        <v>6</v>
      </c>
      <c r="D72">
        <v>2</v>
      </c>
      <c r="E72">
        <v>3</v>
      </c>
      <c r="L72" s="10">
        <f t="shared" si="4"/>
        <v>45789</v>
      </c>
      <c r="M72">
        <f>M71+B72/EIT_SpCk_TotalsByRelSite!$D$20</f>
        <v>0</v>
      </c>
      <c r="N72">
        <f>N71+C72/EIT_SpCk_TotalsByRelSite!$D$20</f>
        <v>4.2905607663141091E-3</v>
      </c>
      <c r="O72">
        <f>O71+D72/EIT_SpCk_TotalsByRelSite!$D$20</f>
        <v>2.7838754739572952E-2</v>
      </c>
      <c r="P72">
        <f>P71+E72/EIT_SpCk_TotalsByRelSite!$D$20</f>
        <v>6.375972859708641E-2</v>
      </c>
      <c r="Q72">
        <f>Q71+(F72+G72)/EIT_SpCk_TotalsByRelSite!$D$20</f>
        <v>6.7750947914587828E-2</v>
      </c>
      <c r="R72">
        <f>R71+H72/EIT_SpCk_TotalsByRelSite!$D$20</f>
        <v>1.2971462781879866E-3</v>
      </c>
    </row>
    <row r="73" spans="1:18">
      <c r="A73" s="10">
        <v>45790</v>
      </c>
      <c r="C73">
        <v>1</v>
      </c>
      <c r="D73">
        <v>1</v>
      </c>
      <c r="E73">
        <v>3</v>
      </c>
      <c r="F73">
        <v>1</v>
      </c>
      <c r="L73" s="10">
        <f t="shared" si="4"/>
        <v>45790</v>
      </c>
      <c r="M73">
        <f>M72+B73/EIT_SpCk_TotalsByRelSite!$D$20</f>
        <v>0</v>
      </c>
      <c r="N73">
        <f>N72+C73/EIT_SpCk_TotalsByRelSite!$D$20</f>
        <v>4.3903412492516461E-3</v>
      </c>
      <c r="O73">
        <f>O72+D73/EIT_SpCk_TotalsByRelSite!$D$20</f>
        <v>2.793853522251049E-2</v>
      </c>
      <c r="P73">
        <f>P72+E73/EIT_SpCk_TotalsByRelSite!$D$20</f>
        <v>6.4059070045899016E-2</v>
      </c>
      <c r="Q73">
        <f>Q72+(F73+G73)/EIT_SpCk_TotalsByRelSite!$D$20</f>
        <v>6.7850728397525359E-2</v>
      </c>
      <c r="R73">
        <f>R72+H73/EIT_SpCk_TotalsByRelSite!$D$20</f>
        <v>1.2971462781879866E-3</v>
      </c>
    </row>
    <row r="74" spans="1:18">
      <c r="A74" s="10">
        <v>45791</v>
      </c>
      <c r="C74">
        <v>6</v>
      </c>
      <c r="D74">
        <v>4</v>
      </c>
      <c r="E74">
        <v>4</v>
      </c>
      <c r="F74">
        <v>1</v>
      </c>
      <c r="L74" s="10">
        <f t="shared" si="4"/>
        <v>45791</v>
      </c>
      <c r="M74">
        <f>M73+B74/EIT_SpCk_TotalsByRelSite!$D$20</f>
        <v>0</v>
      </c>
      <c r="N74">
        <f>N73+C74/EIT_SpCk_TotalsByRelSite!$D$20</f>
        <v>4.9890241468768708E-3</v>
      </c>
      <c r="O74">
        <f>O73+D74/EIT_SpCk_TotalsByRelSite!$D$20</f>
        <v>2.8337657154260638E-2</v>
      </c>
      <c r="P74">
        <f>P73+E74/EIT_SpCk_TotalsByRelSite!$D$20</f>
        <v>6.4458191977649168E-2</v>
      </c>
      <c r="Q74">
        <f>Q73+(F74+G74)/EIT_SpCk_TotalsByRelSite!$D$20</f>
        <v>6.795050888046289E-2</v>
      </c>
      <c r="R74">
        <f>R73+H74/EIT_SpCk_TotalsByRelSite!$D$20</f>
        <v>1.2971462781879866E-3</v>
      </c>
    </row>
    <row r="75" spans="1:18">
      <c r="A75" s="10">
        <v>45792</v>
      </c>
      <c r="C75">
        <v>4</v>
      </c>
      <c r="D75">
        <v>2</v>
      </c>
      <c r="E75">
        <v>3</v>
      </c>
      <c r="L75" s="10">
        <f t="shared" si="4"/>
        <v>45792</v>
      </c>
      <c r="M75">
        <f>M74+B75/EIT_SpCk_TotalsByRelSite!$D$20</f>
        <v>0</v>
      </c>
      <c r="N75">
        <f>N74+C75/EIT_SpCk_TotalsByRelSite!$D$20</f>
        <v>5.3881460786270206E-3</v>
      </c>
      <c r="O75">
        <f>O74+D75/EIT_SpCk_TotalsByRelSite!$D$20</f>
        <v>2.8537218120135713E-2</v>
      </c>
      <c r="P75">
        <f>P74+E75/EIT_SpCk_TotalsByRelSite!$D$20</f>
        <v>6.4757533426461775E-2</v>
      </c>
      <c r="Q75">
        <f>Q74+(F75+G75)/EIT_SpCk_TotalsByRelSite!$D$20</f>
        <v>6.795050888046289E-2</v>
      </c>
      <c r="R75">
        <f>R74+H75/EIT_SpCk_TotalsByRelSite!$D$20</f>
        <v>1.2971462781879866E-3</v>
      </c>
    </row>
    <row r="76" spans="1:18">
      <c r="A76" s="10">
        <v>45793</v>
      </c>
      <c r="C76">
        <v>11</v>
      </c>
      <c r="E76">
        <v>5</v>
      </c>
      <c r="F76">
        <v>2</v>
      </c>
      <c r="H76">
        <v>1</v>
      </c>
      <c r="L76" s="10">
        <f t="shared" si="4"/>
        <v>45793</v>
      </c>
      <c r="M76">
        <f>M75+B76/EIT_SpCk_TotalsByRelSite!$D$20</f>
        <v>0</v>
      </c>
      <c r="N76">
        <f>N75+C76/EIT_SpCk_TotalsByRelSite!$D$20</f>
        <v>6.4857313909399321E-3</v>
      </c>
      <c r="O76">
        <f>O75+D76/EIT_SpCk_TotalsByRelSite!$D$20</f>
        <v>2.8537218120135713E-2</v>
      </c>
      <c r="P76">
        <f>P75+E76/EIT_SpCk_TotalsByRelSite!$D$20</f>
        <v>6.5256435841149457E-2</v>
      </c>
      <c r="Q76">
        <f>Q75+(F76+G76)/EIT_SpCk_TotalsByRelSite!$D$20</f>
        <v>6.8150069846337966E-2</v>
      </c>
      <c r="R76">
        <f>R75+H76/EIT_SpCk_TotalsByRelSite!$D$20</f>
        <v>1.3969267611255241E-3</v>
      </c>
    </row>
    <row r="77" spans="1:18">
      <c r="A77" s="10">
        <v>45794</v>
      </c>
      <c r="C77">
        <v>20</v>
      </c>
      <c r="D77">
        <v>1</v>
      </c>
      <c r="E77">
        <v>2</v>
      </c>
      <c r="F77">
        <v>1</v>
      </c>
      <c r="L77" s="10">
        <f t="shared" si="4"/>
        <v>45794</v>
      </c>
      <c r="M77">
        <f>M76+B77/EIT_SpCk_TotalsByRelSite!$D$20</f>
        <v>0</v>
      </c>
      <c r="N77">
        <f>N76+C77/EIT_SpCk_TotalsByRelSite!$D$20</f>
        <v>8.4813410496906803E-3</v>
      </c>
      <c r="O77">
        <f>O76+D77/EIT_SpCk_TotalsByRelSite!$D$20</f>
        <v>2.8636998603073251E-2</v>
      </c>
      <c r="P77">
        <f>P76+E77/EIT_SpCk_TotalsByRelSite!$D$20</f>
        <v>6.5455996807024533E-2</v>
      </c>
      <c r="Q77">
        <f>Q76+(F77+G77)/EIT_SpCk_TotalsByRelSite!$D$20</f>
        <v>6.8249850329275497E-2</v>
      </c>
      <c r="R77">
        <f>R76+H77/EIT_SpCk_TotalsByRelSite!$D$20</f>
        <v>1.3969267611255241E-3</v>
      </c>
    </row>
    <row r="78" spans="1:18">
      <c r="A78" s="10">
        <v>45795</v>
      </c>
      <c r="C78">
        <v>33</v>
      </c>
      <c r="D78">
        <v>3</v>
      </c>
      <c r="E78">
        <v>4</v>
      </c>
      <c r="F78">
        <v>1</v>
      </c>
      <c r="G78">
        <v>1</v>
      </c>
      <c r="L78" s="10">
        <f t="shared" si="4"/>
        <v>45795</v>
      </c>
      <c r="M78">
        <f>M77+B78/EIT_SpCk_TotalsByRelSite!$D$20</f>
        <v>0</v>
      </c>
      <c r="N78">
        <f>N77+C78/EIT_SpCk_TotalsByRelSite!$D$20</f>
        <v>1.1774096986629415E-2</v>
      </c>
      <c r="O78">
        <f>O77+D78/EIT_SpCk_TotalsByRelSite!$D$20</f>
        <v>2.8936340051885865E-2</v>
      </c>
      <c r="P78">
        <f>P77+E78/EIT_SpCk_TotalsByRelSite!$D$20</f>
        <v>6.5855118738774684E-2</v>
      </c>
      <c r="Q78">
        <f>Q77+(F78+G78)/EIT_SpCk_TotalsByRelSite!$D$20</f>
        <v>6.8449411295150572E-2</v>
      </c>
      <c r="R78">
        <f>R77+H78/EIT_SpCk_TotalsByRelSite!$D$20</f>
        <v>1.3969267611255241E-3</v>
      </c>
    </row>
    <row r="79" spans="1:18">
      <c r="A79" s="10">
        <v>45796</v>
      </c>
      <c r="C79">
        <v>39</v>
      </c>
      <c r="D79">
        <v>8</v>
      </c>
      <c r="E79">
        <v>2</v>
      </c>
      <c r="H79">
        <v>1</v>
      </c>
      <c r="L79" s="10">
        <f t="shared" si="4"/>
        <v>45796</v>
      </c>
      <c r="M79">
        <f>M78+B79/EIT_SpCk_TotalsByRelSite!$D$20</f>
        <v>0</v>
      </c>
      <c r="N79">
        <f>N78+C79/EIT_SpCk_TotalsByRelSite!$D$20</f>
        <v>1.5665535821193375E-2</v>
      </c>
      <c r="O79">
        <f>O78+D79/EIT_SpCk_TotalsByRelSite!$D$20</f>
        <v>2.9734583915386165E-2</v>
      </c>
      <c r="P79">
        <f>P78+E79/EIT_SpCk_TotalsByRelSite!$D$20</f>
        <v>6.605467970464976E-2</v>
      </c>
      <c r="Q79">
        <f>Q78+(F79+G79)/EIT_SpCk_TotalsByRelSite!$D$20</f>
        <v>6.8449411295150572E-2</v>
      </c>
      <c r="R79">
        <f>R78+H79/EIT_SpCk_TotalsByRelSite!$D$20</f>
        <v>1.4967072440630615E-3</v>
      </c>
    </row>
    <row r="80" spans="1:18">
      <c r="A80" s="10">
        <v>45797</v>
      </c>
      <c r="C80">
        <v>48</v>
      </c>
      <c r="D80">
        <v>4</v>
      </c>
      <c r="E80">
        <v>4</v>
      </c>
      <c r="F80">
        <v>1</v>
      </c>
      <c r="L80" s="10">
        <f t="shared" si="4"/>
        <v>45797</v>
      </c>
      <c r="M80">
        <f>M79+B80/EIT_SpCk_TotalsByRelSite!$D$20</f>
        <v>0</v>
      </c>
      <c r="N80">
        <f>N79+C80/EIT_SpCk_TotalsByRelSite!$D$20</f>
        <v>2.0454999002195169E-2</v>
      </c>
      <c r="O80">
        <f>O79+D80/EIT_SpCk_TotalsByRelSite!$D$20</f>
        <v>3.0133705847136313E-2</v>
      </c>
      <c r="P80">
        <f>P79+E80/EIT_SpCk_TotalsByRelSite!$D$20</f>
        <v>6.6453801636399912E-2</v>
      </c>
      <c r="Q80">
        <f>Q79+(F80+G80)/EIT_SpCk_TotalsByRelSite!$D$20</f>
        <v>6.8549191778088103E-2</v>
      </c>
      <c r="R80">
        <f>R79+H80/EIT_SpCk_TotalsByRelSite!$D$20</f>
        <v>1.4967072440630615E-3</v>
      </c>
    </row>
    <row r="81" spans="1:18">
      <c r="A81" s="10">
        <v>45798</v>
      </c>
      <c r="C81">
        <v>55</v>
      </c>
      <c r="D81">
        <v>3</v>
      </c>
      <c r="E81">
        <v>3</v>
      </c>
      <c r="F81">
        <v>1</v>
      </c>
      <c r="L81" s="10">
        <f t="shared" si="4"/>
        <v>45798</v>
      </c>
      <c r="M81">
        <f>M80+B81/EIT_SpCk_TotalsByRelSite!$D$20</f>
        <v>0</v>
      </c>
      <c r="N81">
        <f>N80+C81/EIT_SpCk_TotalsByRelSite!$D$20</f>
        <v>2.5942925563759725E-2</v>
      </c>
      <c r="O81">
        <f>O80+D81/EIT_SpCk_TotalsByRelSite!$D$20</f>
        <v>3.0433047295948926E-2</v>
      </c>
      <c r="P81">
        <f>P80+E81/EIT_SpCk_TotalsByRelSite!$D$20</f>
        <v>6.6753143085212518E-2</v>
      </c>
      <c r="Q81">
        <f>Q80+(F81+G81)/EIT_SpCk_TotalsByRelSite!$D$20</f>
        <v>6.8648972261025634E-2</v>
      </c>
      <c r="R81">
        <f>R80+H81/EIT_SpCk_TotalsByRelSite!$D$20</f>
        <v>1.4967072440630615E-3</v>
      </c>
    </row>
    <row r="82" spans="1:18">
      <c r="A82" s="10">
        <v>45799</v>
      </c>
      <c r="C82">
        <v>48</v>
      </c>
      <c r="D82">
        <v>7</v>
      </c>
      <c r="E82">
        <v>1</v>
      </c>
      <c r="G82">
        <v>2</v>
      </c>
      <c r="H82">
        <v>1</v>
      </c>
      <c r="L82" s="10">
        <f t="shared" si="4"/>
        <v>45799</v>
      </c>
      <c r="M82">
        <f>M81+B82/EIT_SpCk_TotalsByRelSite!$D$20</f>
        <v>0</v>
      </c>
      <c r="N82">
        <f>N81+C82/EIT_SpCk_TotalsByRelSite!$D$20</f>
        <v>3.0732388744761523E-2</v>
      </c>
      <c r="O82">
        <f>O81+D82/EIT_SpCk_TotalsByRelSite!$D$20</f>
        <v>3.1131510676511688E-2</v>
      </c>
      <c r="P82">
        <f>P81+E82/EIT_SpCk_TotalsByRelSite!$D$20</f>
        <v>6.6852923568150049E-2</v>
      </c>
      <c r="Q82">
        <f>Q81+(F82+G82)/EIT_SpCk_TotalsByRelSite!$D$20</f>
        <v>6.884853322690071E-2</v>
      </c>
      <c r="R82">
        <f>R81+H82/EIT_SpCk_TotalsByRelSite!$D$20</f>
        <v>1.596487727000599E-3</v>
      </c>
    </row>
    <row r="83" spans="1:18">
      <c r="A83" s="10">
        <v>45800</v>
      </c>
      <c r="C83">
        <v>80</v>
      </c>
      <c r="D83">
        <v>2</v>
      </c>
      <c r="E83">
        <v>3</v>
      </c>
      <c r="L83" s="10">
        <f t="shared" si="4"/>
        <v>45800</v>
      </c>
      <c r="M83">
        <f>M82+B83/EIT_SpCk_TotalsByRelSite!$D$20</f>
        <v>0</v>
      </c>
      <c r="N83">
        <f>N82+C83/EIT_SpCk_TotalsByRelSite!$D$20</f>
        <v>3.8714827379764519E-2</v>
      </c>
      <c r="O83">
        <f>O82+D83/EIT_SpCk_TotalsByRelSite!$D$20</f>
        <v>3.1331071642386764E-2</v>
      </c>
      <c r="P83">
        <f>P82+E83/EIT_SpCk_TotalsByRelSite!$D$20</f>
        <v>6.7152265016962656E-2</v>
      </c>
      <c r="Q83">
        <f>Q82+(F83+G83)/EIT_SpCk_TotalsByRelSite!$D$20</f>
        <v>6.884853322690071E-2</v>
      </c>
      <c r="R83">
        <f>R82+H83/EIT_SpCk_TotalsByRelSite!$D$20</f>
        <v>1.596487727000599E-3</v>
      </c>
    </row>
    <row r="84" spans="1:18">
      <c r="A84" s="10">
        <v>45801</v>
      </c>
      <c r="C84">
        <v>142</v>
      </c>
      <c r="D84">
        <v>4</v>
      </c>
      <c r="E84">
        <v>1</v>
      </c>
      <c r="L84" s="10">
        <f t="shared" si="4"/>
        <v>45801</v>
      </c>
      <c r="M84">
        <f>M83+B84/EIT_SpCk_TotalsByRelSite!$D$20</f>
        <v>0</v>
      </c>
      <c r="N84">
        <f>N83+C84/EIT_SpCk_TotalsByRelSite!$D$20</f>
        <v>5.2883655956894829E-2</v>
      </c>
      <c r="O84">
        <f>O83+D84/EIT_SpCk_TotalsByRelSite!$D$20</f>
        <v>3.1730193574136915E-2</v>
      </c>
      <c r="P84">
        <f>P83+E84/EIT_SpCk_TotalsByRelSite!$D$20</f>
        <v>6.7252045499900187E-2</v>
      </c>
      <c r="Q84">
        <f>Q83+(F84+G84)/EIT_SpCk_TotalsByRelSite!$D$20</f>
        <v>6.884853322690071E-2</v>
      </c>
      <c r="R84">
        <f>R83+H84/EIT_SpCk_TotalsByRelSite!$D$20</f>
        <v>1.596487727000599E-3</v>
      </c>
    </row>
    <row r="85" spans="1:18">
      <c r="A85" s="10">
        <v>45802</v>
      </c>
      <c r="C85">
        <v>81</v>
      </c>
      <c r="D85">
        <v>4</v>
      </c>
      <c r="E85">
        <v>3</v>
      </c>
      <c r="L85" s="10">
        <f t="shared" si="4"/>
        <v>45802</v>
      </c>
      <c r="M85">
        <f>M84+B85/EIT_SpCk_TotalsByRelSite!$D$20</f>
        <v>0</v>
      </c>
      <c r="N85">
        <f>N84+C85/EIT_SpCk_TotalsByRelSite!$D$20</f>
        <v>6.0965875074835363E-2</v>
      </c>
      <c r="O85">
        <f>O84+D85/EIT_SpCk_TotalsByRelSite!$D$20</f>
        <v>3.2129315505887067E-2</v>
      </c>
      <c r="P85">
        <f>P84+E85/EIT_SpCk_TotalsByRelSite!$D$20</f>
        <v>6.7551386948712794E-2</v>
      </c>
      <c r="Q85">
        <f>Q84+(F85+G85)/EIT_SpCk_TotalsByRelSite!$D$20</f>
        <v>6.884853322690071E-2</v>
      </c>
      <c r="R85">
        <f>R84+H85/EIT_SpCk_TotalsByRelSite!$D$20</f>
        <v>1.596487727000599E-3</v>
      </c>
    </row>
    <row r="86" spans="1:18">
      <c r="A86" s="10">
        <v>45803</v>
      </c>
      <c r="C86">
        <v>82</v>
      </c>
      <c r="D86">
        <v>2</v>
      </c>
      <c r="E86">
        <v>1</v>
      </c>
      <c r="H86">
        <v>1</v>
      </c>
      <c r="L86" s="10">
        <f t="shared" si="4"/>
        <v>45803</v>
      </c>
      <c r="M86">
        <f>M85+B86/EIT_SpCk_TotalsByRelSite!$D$20</f>
        <v>0</v>
      </c>
      <c r="N86">
        <f>N85+C86/EIT_SpCk_TotalsByRelSite!$D$20</f>
        <v>6.9147874675713428E-2</v>
      </c>
      <c r="O86">
        <f>O85+D86/EIT_SpCk_TotalsByRelSite!$D$20</f>
        <v>3.2328876471762143E-2</v>
      </c>
      <c r="P86">
        <f>P85+E86/EIT_SpCk_TotalsByRelSite!$D$20</f>
        <v>6.7651167431650325E-2</v>
      </c>
      <c r="Q86">
        <f>Q85+(F86+G86)/EIT_SpCk_TotalsByRelSite!$D$20</f>
        <v>6.884853322690071E-2</v>
      </c>
      <c r="R86">
        <f>R85+H86/EIT_SpCk_TotalsByRelSite!$D$20</f>
        <v>1.6962682099381364E-3</v>
      </c>
    </row>
    <row r="87" spans="1:18">
      <c r="A87" s="10">
        <v>45804</v>
      </c>
      <c r="C87">
        <v>27</v>
      </c>
      <c r="D87">
        <v>3</v>
      </c>
      <c r="E87">
        <v>4</v>
      </c>
      <c r="F87">
        <v>2</v>
      </c>
      <c r="G87">
        <v>1</v>
      </c>
      <c r="H87">
        <v>1</v>
      </c>
      <c r="L87" s="10">
        <f t="shared" si="4"/>
        <v>45804</v>
      </c>
      <c r="M87">
        <f>M86+B87/EIT_SpCk_TotalsByRelSite!$D$20</f>
        <v>0</v>
      </c>
      <c r="N87">
        <f>N86+C87/EIT_SpCk_TotalsByRelSite!$D$20</f>
        <v>7.1841947715026944E-2</v>
      </c>
      <c r="O87">
        <f>O86+D87/EIT_SpCk_TotalsByRelSite!$D$20</f>
        <v>3.2628217920574756E-2</v>
      </c>
      <c r="P87">
        <f>P86+E87/EIT_SpCk_TotalsByRelSite!$D$20</f>
        <v>6.8050289363400476E-2</v>
      </c>
      <c r="Q87">
        <f>Q86+(F87+G87)/EIT_SpCk_TotalsByRelSite!$D$20</f>
        <v>6.9147874675713317E-2</v>
      </c>
      <c r="R87">
        <f>R86+H87/EIT_SpCk_TotalsByRelSite!$D$20</f>
        <v>1.7960486928756739E-3</v>
      </c>
    </row>
    <row r="88" spans="1:18">
      <c r="A88" s="10">
        <v>45805</v>
      </c>
      <c r="C88">
        <v>24</v>
      </c>
      <c r="D88">
        <v>9</v>
      </c>
      <c r="E88">
        <v>2</v>
      </c>
      <c r="F88">
        <v>1</v>
      </c>
      <c r="L88" s="10">
        <f t="shared" si="4"/>
        <v>45805</v>
      </c>
      <c r="M88">
        <f>M87+B88/EIT_SpCk_TotalsByRelSite!$D$20</f>
        <v>0</v>
      </c>
      <c r="N88">
        <f>N87+C88/EIT_SpCk_TotalsByRelSite!$D$20</f>
        <v>7.4236679305527839E-2</v>
      </c>
      <c r="O88">
        <f>O87+D88/EIT_SpCk_TotalsByRelSite!$D$20</f>
        <v>3.352624226701259E-2</v>
      </c>
      <c r="P88">
        <f>P87+E88/EIT_SpCk_TotalsByRelSite!$D$20</f>
        <v>6.8249850329275552E-2</v>
      </c>
      <c r="Q88">
        <f>Q87+(F88+G88)/EIT_SpCk_TotalsByRelSite!$D$20</f>
        <v>6.9247655158650848E-2</v>
      </c>
      <c r="R88">
        <f>R87+H88/EIT_SpCk_TotalsByRelSite!$D$20</f>
        <v>1.7960486928756739E-3</v>
      </c>
    </row>
    <row r="89" spans="1:18">
      <c r="A89" s="10">
        <v>45806</v>
      </c>
      <c r="C89">
        <v>10</v>
      </c>
      <c r="D89">
        <v>6</v>
      </c>
      <c r="E89">
        <v>6</v>
      </c>
      <c r="G89">
        <v>1</v>
      </c>
      <c r="H89">
        <v>1</v>
      </c>
      <c r="L89" s="10">
        <f t="shared" si="4"/>
        <v>45806</v>
      </c>
      <c r="M89">
        <f>M88+B89/EIT_SpCk_TotalsByRelSite!$D$20</f>
        <v>0</v>
      </c>
      <c r="N89">
        <f>N88+C89/EIT_SpCk_TotalsByRelSite!$D$20</f>
        <v>7.5234484134903218E-2</v>
      </c>
      <c r="O89">
        <f>O88+D89/EIT_SpCk_TotalsByRelSite!$D$20</f>
        <v>3.4124925164637818E-2</v>
      </c>
      <c r="P89">
        <f>P88+E89/EIT_SpCk_TotalsByRelSite!$D$20</f>
        <v>6.8848533226900779E-2</v>
      </c>
      <c r="Q89">
        <f>Q88+(F89+G89)/EIT_SpCk_TotalsByRelSite!$D$20</f>
        <v>6.9347435641588379E-2</v>
      </c>
      <c r="R89">
        <f>R88+H89/EIT_SpCk_TotalsByRelSite!$D$20</f>
        <v>1.8958291758132113E-3</v>
      </c>
    </row>
    <row r="90" spans="1:18">
      <c r="A90" s="10">
        <v>45807</v>
      </c>
      <c r="C90">
        <v>22</v>
      </c>
      <c r="D90">
        <v>3</v>
      </c>
      <c r="E90">
        <v>7</v>
      </c>
      <c r="F90">
        <v>4</v>
      </c>
      <c r="H90">
        <v>2</v>
      </c>
      <c r="L90" s="10">
        <f t="shared" si="4"/>
        <v>45807</v>
      </c>
      <c r="M90">
        <f>M89+B90/EIT_SpCk_TotalsByRelSite!$D$20</f>
        <v>0</v>
      </c>
      <c r="N90">
        <f>N89+C90/EIT_SpCk_TotalsByRelSite!$D$20</f>
        <v>7.7429654759529037E-2</v>
      </c>
      <c r="O90">
        <f>O89+D90/EIT_SpCk_TotalsByRelSite!$D$20</f>
        <v>3.4424266613450431E-2</v>
      </c>
      <c r="P90">
        <f>P89+E90/EIT_SpCk_TotalsByRelSite!$D$20</f>
        <v>6.9546996607463538E-2</v>
      </c>
      <c r="Q90">
        <f>Q89+(F90+G90)/EIT_SpCk_TotalsByRelSite!$D$20</f>
        <v>6.974655757333853E-2</v>
      </c>
      <c r="R90">
        <f>R89+H90/EIT_SpCk_TotalsByRelSite!$D$20</f>
        <v>2.095390141688286E-3</v>
      </c>
    </row>
    <row r="91" spans="1:18">
      <c r="A91" s="10">
        <v>45808</v>
      </c>
      <c r="C91">
        <v>13</v>
      </c>
      <c r="D91">
        <v>4</v>
      </c>
      <c r="E91">
        <v>13</v>
      </c>
      <c r="G91">
        <v>1</v>
      </c>
      <c r="H91">
        <v>1</v>
      </c>
      <c r="L91" s="10">
        <f t="shared" si="4"/>
        <v>45808</v>
      </c>
      <c r="M91">
        <f>M90+B91/EIT_SpCk_TotalsByRelSite!$D$20</f>
        <v>0</v>
      </c>
      <c r="N91">
        <f>N90+C91/EIT_SpCk_TotalsByRelSite!$D$20</f>
        <v>7.8726801037717023E-2</v>
      </c>
      <c r="O91">
        <f>O90+D91/EIT_SpCk_TotalsByRelSite!$D$20</f>
        <v>3.4823388545200583E-2</v>
      </c>
      <c r="P91">
        <f>P90+E91/EIT_SpCk_TotalsByRelSite!$D$20</f>
        <v>7.0844142885651523E-2</v>
      </c>
      <c r="Q91">
        <f>Q90+(F91+G91)/EIT_SpCk_TotalsByRelSite!$D$20</f>
        <v>6.9846338056276061E-2</v>
      </c>
      <c r="R91">
        <f>R90+H91/EIT_SpCk_TotalsByRelSite!$D$20</f>
        <v>2.1951706246258235E-3</v>
      </c>
    </row>
    <row r="92" spans="1:18">
      <c r="A92" s="10">
        <v>45809</v>
      </c>
      <c r="C92">
        <v>10</v>
      </c>
      <c r="D92">
        <v>3</v>
      </c>
      <c r="E92">
        <v>9</v>
      </c>
      <c r="F92">
        <v>4</v>
      </c>
      <c r="G92">
        <v>5</v>
      </c>
      <c r="H92">
        <v>2</v>
      </c>
      <c r="L92" s="10">
        <f t="shared" si="4"/>
        <v>45809</v>
      </c>
      <c r="M92">
        <f>M91+B92/EIT_SpCk_TotalsByRelSite!$D$20</f>
        <v>0</v>
      </c>
      <c r="N92">
        <f>N91+C92/EIT_SpCk_TotalsByRelSite!$D$20</f>
        <v>7.9724605867092402E-2</v>
      </c>
      <c r="O92">
        <f>O91+D92/EIT_SpCk_TotalsByRelSite!$D$20</f>
        <v>3.5122729994013197E-2</v>
      </c>
      <c r="P92">
        <f>P91+E92/EIT_SpCk_TotalsByRelSite!$D$20</f>
        <v>7.1742167232089357E-2</v>
      </c>
      <c r="Q92">
        <f>Q91+(F92+G92)/EIT_SpCk_TotalsByRelSite!$D$20</f>
        <v>7.0744362402713895E-2</v>
      </c>
      <c r="R92">
        <f>R91+H92/EIT_SpCk_TotalsByRelSite!$D$20</f>
        <v>2.3947315905008984E-3</v>
      </c>
    </row>
    <row r="93" spans="1:18">
      <c r="A93" s="10">
        <v>45810</v>
      </c>
      <c r="C93">
        <v>6</v>
      </c>
      <c r="D93">
        <v>5</v>
      </c>
      <c r="E93">
        <v>10</v>
      </c>
      <c r="F93">
        <v>5</v>
      </c>
      <c r="G93">
        <v>2</v>
      </c>
      <c r="H93">
        <v>3</v>
      </c>
      <c r="L93" s="10">
        <f t="shared" si="4"/>
        <v>45810</v>
      </c>
      <c r="M93">
        <f>M92+B93/EIT_SpCk_TotalsByRelSite!$D$20</f>
        <v>0</v>
      </c>
      <c r="N93">
        <f>N92+C93/EIT_SpCk_TotalsByRelSite!$D$20</f>
        <v>8.0323288764717629E-2</v>
      </c>
      <c r="O93">
        <f>O92+D93/EIT_SpCk_TotalsByRelSite!$D$20</f>
        <v>3.5621632408700886E-2</v>
      </c>
      <c r="P93">
        <f>P92+E93/EIT_SpCk_TotalsByRelSite!$D$20</f>
        <v>7.2739972061464736E-2</v>
      </c>
      <c r="Q93">
        <f>Q92+(F93+G93)/EIT_SpCk_TotalsByRelSite!$D$20</f>
        <v>7.1442825783276653E-2</v>
      </c>
      <c r="R93">
        <f>R92+H93/EIT_SpCk_TotalsByRelSite!$D$20</f>
        <v>2.6940730393135107E-3</v>
      </c>
    </row>
    <row r="94" spans="1:18">
      <c r="A94" s="10">
        <v>45811</v>
      </c>
      <c r="C94">
        <v>2</v>
      </c>
      <c r="D94">
        <v>4</v>
      </c>
      <c r="E94">
        <v>11</v>
      </c>
      <c r="F94">
        <v>1</v>
      </c>
      <c r="G94">
        <v>4</v>
      </c>
      <c r="H94">
        <v>1</v>
      </c>
      <c r="L94" s="10">
        <f t="shared" si="4"/>
        <v>45811</v>
      </c>
      <c r="M94">
        <f>M93+B94/EIT_SpCk_TotalsByRelSite!$D$20</f>
        <v>0</v>
      </c>
      <c r="N94">
        <f>N93+C94/EIT_SpCk_TotalsByRelSite!$D$20</f>
        <v>8.0522849730592705E-2</v>
      </c>
      <c r="O94">
        <f>O93+D94/EIT_SpCk_TotalsByRelSite!$D$20</f>
        <v>3.6020754340451037E-2</v>
      </c>
      <c r="P94">
        <f>P93+E94/EIT_SpCk_TotalsByRelSite!$D$20</f>
        <v>7.3837557373777646E-2</v>
      </c>
      <c r="Q94">
        <f>Q93+(F94+G94)/EIT_SpCk_TotalsByRelSite!$D$20</f>
        <v>7.1941728197964336E-2</v>
      </c>
      <c r="R94">
        <f>R93+H94/EIT_SpCk_TotalsByRelSite!$D$20</f>
        <v>2.7938535222510482E-3</v>
      </c>
    </row>
    <row r="95" spans="1:18">
      <c r="A95" s="10">
        <v>45812</v>
      </c>
      <c r="C95">
        <v>6</v>
      </c>
      <c r="D95">
        <v>5</v>
      </c>
      <c r="E95">
        <v>5</v>
      </c>
      <c r="F95">
        <v>6</v>
      </c>
      <c r="G95">
        <v>7</v>
      </c>
      <c r="H95">
        <v>4</v>
      </c>
      <c r="L95" s="10">
        <f t="shared" si="4"/>
        <v>45812</v>
      </c>
      <c r="M95">
        <f>M94+B95/EIT_SpCk_TotalsByRelSite!$D$20</f>
        <v>0</v>
      </c>
      <c r="N95">
        <f>N94+C95/EIT_SpCk_TotalsByRelSite!$D$20</f>
        <v>8.1121532628217932E-2</v>
      </c>
      <c r="O95">
        <f>O94+D95/EIT_SpCk_TotalsByRelSite!$D$20</f>
        <v>3.6519656755138727E-2</v>
      </c>
      <c r="P95">
        <f>P94+E95/EIT_SpCk_TotalsByRelSite!$D$20</f>
        <v>7.4336459788465328E-2</v>
      </c>
      <c r="Q95">
        <f>Q94+(F95+G95)/EIT_SpCk_TotalsByRelSite!$D$20</f>
        <v>7.3238874476152321E-2</v>
      </c>
      <c r="R95">
        <f>R94+H95/EIT_SpCk_TotalsByRelSite!$D$20</f>
        <v>3.192975454001198E-3</v>
      </c>
    </row>
    <row r="96" spans="1:18">
      <c r="A96" s="10">
        <v>45813</v>
      </c>
      <c r="C96">
        <v>4</v>
      </c>
      <c r="D96">
        <v>1</v>
      </c>
      <c r="E96">
        <v>12</v>
      </c>
      <c r="F96">
        <v>2</v>
      </c>
      <c r="G96">
        <v>2</v>
      </c>
      <c r="H96">
        <v>3</v>
      </c>
      <c r="L96" s="10">
        <f t="shared" si="4"/>
        <v>45813</v>
      </c>
      <c r="M96">
        <f>M95+B96/EIT_SpCk_TotalsByRelSite!$D$20</f>
        <v>0</v>
      </c>
      <c r="N96">
        <f>N95+C96/EIT_SpCk_TotalsByRelSite!$D$20</f>
        <v>8.1520654559968084E-2</v>
      </c>
      <c r="O96">
        <f>O95+D96/EIT_SpCk_TotalsByRelSite!$D$20</f>
        <v>3.6619437238076265E-2</v>
      </c>
      <c r="P96">
        <f>P95+E96/EIT_SpCk_TotalsByRelSite!$D$20</f>
        <v>7.5533825583715783E-2</v>
      </c>
      <c r="Q96">
        <f>Q95+(F96+G96)/EIT_SpCk_TotalsByRelSite!$D$20</f>
        <v>7.3637996407902473E-2</v>
      </c>
      <c r="R96">
        <f>R95+H96/EIT_SpCk_TotalsByRelSite!$D$20</f>
        <v>3.4923169028138103E-3</v>
      </c>
    </row>
    <row r="97" spans="1:18">
      <c r="A97" s="10">
        <v>45814</v>
      </c>
      <c r="C97">
        <v>10</v>
      </c>
      <c r="D97">
        <v>2</v>
      </c>
      <c r="E97">
        <v>9</v>
      </c>
      <c r="F97">
        <v>2</v>
      </c>
      <c r="G97">
        <v>3</v>
      </c>
      <c r="H97">
        <v>3</v>
      </c>
      <c r="L97" s="10">
        <f t="shared" si="4"/>
        <v>45814</v>
      </c>
      <c r="M97">
        <f>M96+B97/EIT_SpCk_TotalsByRelSite!$D$20</f>
        <v>0</v>
      </c>
      <c r="N97">
        <f>N96+C97/EIT_SpCk_TotalsByRelSite!$D$20</f>
        <v>8.2518459389343463E-2</v>
      </c>
      <c r="O97">
        <f>O96+D97/EIT_SpCk_TotalsByRelSite!$D$20</f>
        <v>3.6818998203951341E-2</v>
      </c>
      <c r="P97">
        <f>P96+E97/EIT_SpCk_TotalsByRelSite!$D$20</f>
        <v>7.6431849930153617E-2</v>
      </c>
      <c r="Q97">
        <f>Q96+(F97+G97)/EIT_SpCk_TotalsByRelSite!$D$20</f>
        <v>7.4136898822590155E-2</v>
      </c>
      <c r="R97">
        <f>R96+H97/EIT_SpCk_TotalsByRelSite!$D$20</f>
        <v>3.7916583516264227E-3</v>
      </c>
    </row>
    <row r="98" spans="1:18">
      <c r="A98" s="10">
        <v>45815</v>
      </c>
      <c r="C98">
        <v>23</v>
      </c>
      <c r="D98">
        <v>1</v>
      </c>
      <c r="E98">
        <v>8</v>
      </c>
      <c r="F98">
        <v>2</v>
      </c>
      <c r="G98">
        <v>3</v>
      </c>
      <c r="H98">
        <v>1</v>
      </c>
      <c r="L98" s="10">
        <f t="shared" si="4"/>
        <v>45815</v>
      </c>
      <c r="M98">
        <f>M97+B98/EIT_SpCk_TotalsByRelSite!$D$20</f>
        <v>0</v>
      </c>
      <c r="N98">
        <f>N97+C98/EIT_SpCk_TotalsByRelSite!$D$20</f>
        <v>8.4813410496906827E-2</v>
      </c>
      <c r="O98">
        <f>O97+D98/EIT_SpCk_TotalsByRelSite!$D$20</f>
        <v>3.6918778686888878E-2</v>
      </c>
      <c r="P98">
        <f>P97+E98/EIT_SpCk_TotalsByRelSite!$D$20</f>
        <v>7.723009379365392E-2</v>
      </c>
      <c r="Q98">
        <f>Q97+(F98+G98)/EIT_SpCk_TotalsByRelSite!$D$20</f>
        <v>7.4635801237277838E-2</v>
      </c>
      <c r="R98">
        <f>R97+H98/EIT_SpCk_TotalsByRelSite!$D$20</f>
        <v>3.8914388345639601E-3</v>
      </c>
    </row>
    <row r="99" spans="1:18">
      <c r="A99" s="10">
        <v>45816</v>
      </c>
      <c r="C99">
        <v>3</v>
      </c>
      <c r="D99">
        <v>2</v>
      </c>
      <c r="E99">
        <v>5</v>
      </c>
      <c r="F99">
        <v>2</v>
      </c>
      <c r="G99">
        <v>3</v>
      </c>
      <c r="H99">
        <v>10</v>
      </c>
      <c r="L99" s="10">
        <f t="shared" si="4"/>
        <v>45816</v>
      </c>
      <c r="M99">
        <f>M98+B99/EIT_SpCk_TotalsByRelSite!$D$20</f>
        <v>0</v>
      </c>
      <c r="N99">
        <f>N98+C99/EIT_SpCk_TotalsByRelSite!$D$20</f>
        <v>8.5112751945719434E-2</v>
      </c>
      <c r="O99">
        <f>O98+D99/EIT_SpCk_TotalsByRelSite!$D$20</f>
        <v>3.7118339652763954E-2</v>
      </c>
      <c r="P99">
        <f>P98+E99/EIT_SpCk_TotalsByRelSite!$D$20</f>
        <v>7.7728996208341603E-2</v>
      </c>
      <c r="Q99">
        <f>Q98+(F99+G99)/EIT_SpCk_TotalsByRelSite!$D$20</f>
        <v>7.513470365196552E-2</v>
      </c>
      <c r="R99">
        <f>R98+H99/EIT_SpCk_TotalsByRelSite!$D$20</f>
        <v>4.8892436639393338E-3</v>
      </c>
    </row>
    <row r="100" spans="1:18">
      <c r="A100" s="10">
        <v>45817</v>
      </c>
      <c r="D100">
        <v>4</v>
      </c>
      <c r="E100">
        <v>5</v>
      </c>
      <c r="F100">
        <v>1</v>
      </c>
      <c r="G100">
        <v>4</v>
      </c>
      <c r="H100">
        <v>2</v>
      </c>
      <c r="L100" s="10">
        <f t="shared" si="4"/>
        <v>45817</v>
      </c>
      <c r="M100">
        <f>M99+B100/EIT_SpCk_TotalsByRelSite!$D$20</f>
        <v>0</v>
      </c>
      <c r="N100">
        <f>N99+C100/EIT_SpCk_TotalsByRelSite!$D$20</f>
        <v>8.5112751945719434E-2</v>
      </c>
      <c r="O100">
        <f>O99+D100/EIT_SpCk_TotalsByRelSite!$D$20</f>
        <v>3.7517461584514106E-2</v>
      </c>
      <c r="P100">
        <f>P99+E100/EIT_SpCk_TotalsByRelSite!$D$20</f>
        <v>7.8227898623029285E-2</v>
      </c>
      <c r="Q100">
        <f>Q99+(F100+G100)/EIT_SpCk_TotalsByRelSite!$D$20</f>
        <v>7.5633606066653203E-2</v>
      </c>
      <c r="R100">
        <f>R99+H100/EIT_SpCk_TotalsByRelSite!$D$20</f>
        <v>5.0888046298144087E-3</v>
      </c>
    </row>
    <row r="101" spans="1:18">
      <c r="A101" s="10">
        <v>45818</v>
      </c>
      <c r="E101">
        <v>4</v>
      </c>
      <c r="G101">
        <v>2</v>
      </c>
      <c r="H101">
        <v>2</v>
      </c>
      <c r="L101" s="10">
        <f t="shared" si="4"/>
        <v>45818</v>
      </c>
      <c r="M101">
        <f>M100+B101/EIT_SpCk_TotalsByRelSite!$D$20</f>
        <v>0</v>
      </c>
      <c r="N101">
        <f>N100+C101/EIT_SpCk_TotalsByRelSite!$D$20</f>
        <v>8.5112751945719434E-2</v>
      </c>
      <c r="O101">
        <f>O100+D101/EIT_SpCk_TotalsByRelSite!$D$20</f>
        <v>3.7517461584514106E-2</v>
      </c>
      <c r="P101">
        <f>P100+E101/EIT_SpCk_TotalsByRelSite!$D$20</f>
        <v>7.8627020554779437E-2</v>
      </c>
      <c r="Q101">
        <f>Q100+(F101+G101)/EIT_SpCk_TotalsByRelSite!$D$20</f>
        <v>7.5833167032528279E-2</v>
      </c>
      <c r="R101">
        <f>R100+H101/EIT_SpCk_TotalsByRelSite!$D$20</f>
        <v>5.2883655956894836E-3</v>
      </c>
    </row>
    <row r="102" spans="1:18">
      <c r="A102" s="10">
        <v>45819</v>
      </c>
      <c r="F102">
        <v>1</v>
      </c>
      <c r="H102">
        <v>2</v>
      </c>
      <c r="L102" s="10">
        <f t="shared" ref="L102:L104" si="5">A102</f>
        <v>45819</v>
      </c>
      <c r="M102">
        <f>M101+B102/EIT_SpCk_TotalsByRelSite!$D$20</f>
        <v>0</v>
      </c>
      <c r="N102">
        <f>N101+C102/EIT_SpCk_TotalsByRelSite!$D$20</f>
        <v>8.5112751945719434E-2</v>
      </c>
      <c r="O102">
        <f>O101+D102/EIT_SpCk_TotalsByRelSite!$D$20</f>
        <v>3.7517461584514106E-2</v>
      </c>
      <c r="P102">
        <f>P101+E102/EIT_SpCk_TotalsByRelSite!$D$20</f>
        <v>7.8627020554779437E-2</v>
      </c>
      <c r="Q102">
        <f>Q101+(F102+G102)/EIT_SpCk_TotalsByRelSite!$D$20</f>
        <v>7.593294751546581E-2</v>
      </c>
      <c r="R102">
        <f>R101+H102/EIT_SpCk_TotalsByRelSite!$D$20</f>
        <v>5.4879265615645585E-3</v>
      </c>
    </row>
    <row r="103" spans="1:18">
      <c r="A103" s="10">
        <v>45820</v>
      </c>
      <c r="D103">
        <v>2</v>
      </c>
      <c r="E103">
        <v>1</v>
      </c>
      <c r="H103">
        <v>2</v>
      </c>
      <c r="L103" s="10">
        <f t="shared" si="5"/>
        <v>45820</v>
      </c>
      <c r="M103">
        <f>M102+B103/EIT_SpCk_TotalsByRelSite!$D$20</f>
        <v>0</v>
      </c>
      <c r="N103">
        <f>N102+C103/EIT_SpCk_TotalsByRelSite!$D$20</f>
        <v>8.5112751945719434E-2</v>
      </c>
      <c r="O103">
        <f>O102+D103/EIT_SpCk_TotalsByRelSite!$D$20</f>
        <v>3.7717022550389182E-2</v>
      </c>
      <c r="P103">
        <f>P102+E103/EIT_SpCk_TotalsByRelSite!$D$20</f>
        <v>7.8726801037716967E-2</v>
      </c>
      <c r="Q103">
        <f>Q102+(F103+G103)/EIT_SpCk_TotalsByRelSite!$D$20</f>
        <v>7.593294751546581E-2</v>
      </c>
      <c r="R103">
        <f>R102+H103/EIT_SpCk_TotalsByRelSite!$D$20</f>
        <v>5.6874875274396334E-3</v>
      </c>
    </row>
    <row r="104" spans="1:18">
      <c r="A104" s="10">
        <v>45821</v>
      </c>
      <c r="E104">
        <v>3</v>
      </c>
      <c r="G104">
        <v>2</v>
      </c>
      <c r="L104" s="10">
        <f t="shared" si="5"/>
        <v>45821</v>
      </c>
      <c r="M104">
        <f>M103+B104/EIT_SpCk_TotalsByRelSite!$D$20</f>
        <v>0</v>
      </c>
      <c r="N104">
        <f>N103+C104/EIT_SpCk_TotalsByRelSite!$D$20</f>
        <v>8.5112751945719434E-2</v>
      </c>
      <c r="O104">
        <f>O103+D104/EIT_SpCk_TotalsByRelSite!$D$20</f>
        <v>3.7717022550389182E-2</v>
      </c>
      <c r="P104">
        <f>P103+E104/EIT_SpCk_TotalsByRelSite!$D$20</f>
        <v>7.9026142486529574E-2</v>
      </c>
      <c r="Q104">
        <f>Q103+(F104+G104)/EIT_SpCk_TotalsByRelSite!$D$20</f>
        <v>7.6132508481340885E-2</v>
      </c>
      <c r="R104">
        <f>R103+H104/EIT_SpCk_TotalsByRelSite!$D$20</f>
        <v>5.6874875274396334E-3</v>
      </c>
    </row>
    <row r="105" spans="1:18">
      <c r="A105" s="10">
        <v>45822</v>
      </c>
      <c r="D105">
        <v>1</v>
      </c>
      <c r="L105" s="10">
        <f t="shared" ref="L105:L107" si="6">A105</f>
        <v>45822</v>
      </c>
      <c r="M105">
        <f>M104+B105/EIT_SpCk_TotalsByRelSite!$D$20</f>
        <v>0</v>
      </c>
      <c r="N105">
        <f>N104+C105/EIT_SpCk_TotalsByRelSite!$D$20</f>
        <v>8.5112751945719434E-2</v>
      </c>
      <c r="O105">
        <f>O104+D105/EIT_SpCk_TotalsByRelSite!$D$20</f>
        <v>3.7816803033326719E-2</v>
      </c>
      <c r="P105">
        <f>P104+E105/EIT_SpCk_TotalsByRelSite!$D$20</f>
        <v>7.9026142486529574E-2</v>
      </c>
      <c r="Q105">
        <f>Q104+(F105+G105)/EIT_SpCk_TotalsByRelSite!$D$20</f>
        <v>7.6132508481340885E-2</v>
      </c>
      <c r="R105">
        <f>R104+H105/EIT_SpCk_TotalsByRelSite!$D$20</f>
        <v>5.6874875274396334E-3</v>
      </c>
    </row>
    <row r="106" spans="1:18">
      <c r="A106" s="10">
        <v>45823</v>
      </c>
      <c r="D106">
        <v>1</v>
      </c>
      <c r="G106">
        <v>2</v>
      </c>
      <c r="L106" s="10">
        <f t="shared" si="6"/>
        <v>45823</v>
      </c>
      <c r="M106">
        <f>M105+B106/EIT_SpCk_TotalsByRelSite!$D$20</f>
        <v>0</v>
      </c>
      <c r="N106">
        <f>N105+C106/EIT_SpCk_TotalsByRelSite!$D$20</f>
        <v>8.5112751945719434E-2</v>
      </c>
      <c r="O106">
        <f>O105+D106/EIT_SpCk_TotalsByRelSite!$D$20</f>
        <v>3.7916583516264257E-2</v>
      </c>
      <c r="P106">
        <f>P105+E106/EIT_SpCk_TotalsByRelSite!$D$20</f>
        <v>7.9026142486529574E-2</v>
      </c>
      <c r="Q106">
        <f>Q105+(F106+G106)/EIT_SpCk_TotalsByRelSite!$D$20</f>
        <v>7.6332069447215961E-2</v>
      </c>
      <c r="R106">
        <f>R105+H106/EIT_SpCk_TotalsByRelSite!$D$20</f>
        <v>5.6874875274396334E-3</v>
      </c>
    </row>
    <row r="107" spans="1:18">
      <c r="A107" s="10">
        <v>45824</v>
      </c>
      <c r="G107">
        <v>1</v>
      </c>
      <c r="L107" s="10">
        <f t="shared" si="6"/>
        <v>45824</v>
      </c>
      <c r="M107">
        <f>M106+B107/EIT_SpCk_TotalsByRelSite!$D$20</f>
        <v>0</v>
      </c>
      <c r="N107">
        <f>N106+C107/EIT_SpCk_TotalsByRelSite!$D$20</f>
        <v>8.5112751945719434E-2</v>
      </c>
      <c r="O107">
        <f>O106+D107/EIT_SpCk_TotalsByRelSite!$D$20</f>
        <v>3.7916583516264257E-2</v>
      </c>
      <c r="P107">
        <f>P106+E107/EIT_SpCk_TotalsByRelSite!$D$20</f>
        <v>7.9026142486529574E-2</v>
      </c>
      <c r="Q107">
        <f>Q106+(F107+G107)/EIT_SpCk_TotalsByRelSite!$D$20</f>
        <v>7.6431849930153492E-2</v>
      </c>
      <c r="R107">
        <f>R106+H107/EIT_SpCk_TotalsByRelSite!$D$20</f>
        <v>5.6874875274396334E-3</v>
      </c>
    </row>
    <row r="108" spans="1:18">
      <c r="A108" s="10"/>
      <c r="L108" s="10"/>
    </row>
    <row r="109" spans="1:18">
      <c r="A109" s="10"/>
      <c r="L109" s="10"/>
    </row>
    <row r="110" spans="1:18">
      <c r="A110" s="10"/>
      <c r="L110" s="10"/>
    </row>
    <row r="111" spans="1:18">
      <c r="A111" s="10"/>
      <c r="L111" s="10"/>
    </row>
    <row r="112" spans="1:18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23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9">
      <c r="A1" s="38" t="s">
        <v>168</v>
      </c>
    </row>
    <row r="2" spans="1:19">
      <c r="A2" s="14" t="s">
        <v>42</v>
      </c>
      <c r="D2" s="14"/>
    </row>
    <row r="3" spans="1:19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9">
      <c r="A4" s="83" t="s">
        <v>342</v>
      </c>
      <c r="B4" s="47" t="s">
        <v>162</v>
      </c>
      <c r="C4" s="84">
        <v>45771</v>
      </c>
      <c r="D4" s="47">
        <v>4276</v>
      </c>
      <c r="E4" s="47"/>
      <c r="F4" s="47">
        <v>35</v>
      </c>
      <c r="G4" s="47">
        <v>41</v>
      </c>
      <c r="H4" s="47">
        <v>15</v>
      </c>
      <c r="I4" s="47">
        <v>9</v>
      </c>
      <c r="J4" s="47">
        <v>4</v>
      </c>
      <c r="K4" s="47"/>
      <c r="L4" s="47"/>
      <c r="M4" s="47"/>
      <c r="N4" s="7" t="str">
        <f>IF(E4=0,"",E4/$D4)</f>
        <v/>
      </c>
      <c r="O4" s="7">
        <f>IF(F4=0,"",F4/$D4)</f>
        <v>8.1852198316183355E-3</v>
      </c>
      <c r="P4" s="7">
        <f>IF(G4=0,"",G4/$D4)</f>
        <v>9.5884003741814779E-3</v>
      </c>
      <c r="Q4" s="7">
        <f t="shared" ref="Q4" si="0">IF(H4+I4=0,"",(H4+I4)/$D4)</f>
        <v>5.6127221702525721E-3</v>
      </c>
      <c r="R4" s="7">
        <f>IF(I4+J4=0,"",J4/$D4)</f>
        <v>9.3545369504209543E-4</v>
      </c>
    </row>
    <row r="5" spans="1:19">
      <c r="A5" s="83" t="s">
        <v>346</v>
      </c>
      <c r="B5" s="47" t="s">
        <v>258</v>
      </c>
      <c r="C5" s="84">
        <v>45792</v>
      </c>
      <c r="D5" s="47">
        <v>50</v>
      </c>
      <c r="E5" s="47">
        <v>9</v>
      </c>
      <c r="F5" s="47"/>
      <c r="G5" s="47"/>
      <c r="H5" s="47"/>
      <c r="I5" s="47"/>
      <c r="J5" s="47"/>
      <c r="K5" s="47"/>
      <c r="L5" s="47"/>
      <c r="M5" s="47"/>
      <c r="N5" s="7">
        <f t="shared" ref="N5:N11" si="1">IF(E5=0,"",E5/$D5)</f>
        <v>0.18</v>
      </c>
      <c r="O5" s="7" t="str">
        <f t="shared" ref="O5:O11" si="2">IF(F5=0,"",F5/$D5)</f>
        <v/>
      </c>
      <c r="P5" s="7" t="str">
        <f t="shared" ref="P5:P11" si="3">IF(G5=0,"",G5/$D5)</f>
        <v/>
      </c>
      <c r="Q5" s="7" t="str">
        <f t="shared" ref="Q5:Q11" si="4">IF(H5+I5=0,"",(H5+I5)/$D5)</f>
        <v/>
      </c>
      <c r="R5" s="7" t="str">
        <f t="shared" ref="R5:R11" si="5">IF(I5+J5=0,"",J5/$D5)</f>
        <v/>
      </c>
    </row>
    <row r="6" spans="1:19">
      <c r="A6" s="83" t="s">
        <v>346</v>
      </c>
      <c r="B6" s="47" t="s">
        <v>258</v>
      </c>
      <c r="C6" s="84">
        <v>45797</v>
      </c>
      <c r="D6" s="47">
        <v>50</v>
      </c>
      <c r="E6" s="47">
        <v>12</v>
      </c>
      <c r="F6" s="47"/>
      <c r="G6" s="47">
        <v>1</v>
      </c>
      <c r="H6" s="47"/>
      <c r="I6" s="47"/>
      <c r="J6" s="47"/>
      <c r="K6" s="47"/>
      <c r="L6" s="47"/>
      <c r="M6" s="47"/>
      <c r="N6" s="7">
        <f t="shared" ref="N6:N13" si="6">IF(E6=0,"",E6/$D6)</f>
        <v>0.24</v>
      </c>
      <c r="O6" s="7" t="str">
        <f t="shared" ref="O6:O13" si="7">IF(F6=0,"",F6/$D6)</f>
        <v/>
      </c>
      <c r="P6" s="7">
        <f t="shared" ref="P6:P13" si="8">IF(G6=0,"",G6/$D6)</f>
        <v>0.02</v>
      </c>
      <c r="Q6" s="7" t="str">
        <f t="shared" ref="Q6:Q13" si="9">IF(H6+I6=0,"",(H6+I6)/$D6)</f>
        <v/>
      </c>
      <c r="R6" s="7" t="str">
        <f t="shared" ref="R6:R13" si="10">IF(I6+J6=0,"",J6/$D6)</f>
        <v/>
      </c>
    </row>
    <row r="7" spans="1:19">
      <c r="A7" s="83" t="s">
        <v>346</v>
      </c>
      <c r="B7" s="47" t="s">
        <v>258</v>
      </c>
      <c r="C7" s="84">
        <v>45804</v>
      </c>
      <c r="D7" s="47">
        <v>50</v>
      </c>
      <c r="E7" s="47">
        <v>6</v>
      </c>
      <c r="F7" s="47"/>
      <c r="G7" s="47"/>
      <c r="H7" s="47"/>
      <c r="I7" s="47"/>
      <c r="J7" s="47"/>
      <c r="K7" s="47"/>
      <c r="L7" s="47"/>
      <c r="M7" s="47"/>
      <c r="N7" s="7">
        <f t="shared" si="6"/>
        <v>0.12</v>
      </c>
      <c r="O7" s="7" t="str">
        <f t="shared" si="7"/>
        <v/>
      </c>
      <c r="P7" s="7" t="str">
        <f t="shared" si="8"/>
        <v/>
      </c>
      <c r="Q7" s="7" t="str">
        <f t="shared" si="9"/>
        <v/>
      </c>
      <c r="R7" s="7" t="str">
        <f t="shared" si="10"/>
        <v/>
      </c>
    </row>
    <row r="8" spans="1:19">
      <c r="A8" s="83" t="s">
        <v>346</v>
      </c>
      <c r="B8" s="47" t="s">
        <v>258</v>
      </c>
      <c r="C8" s="84">
        <v>45804</v>
      </c>
      <c r="D8" s="47">
        <v>100</v>
      </c>
      <c r="E8" s="47">
        <v>6</v>
      </c>
      <c r="F8" s="47"/>
      <c r="G8" s="47"/>
      <c r="H8" s="47"/>
      <c r="I8" s="47"/>
      <c r="J8" s="47"/>
      <c r="K8" s="47"/>
      <c r="L8" s="47"/>
      <c r="M8" s="47"/>
      <c r="N8" s="7">
        <f t="shared" si="6"/>
        <v>0.06</v>
      </c>
      <c r="O8" s="7" t="str">
        <f t="shared" si="7"/>
        <v/>
      </c>
      <c r="P8" s="7" t="str">
        <f t="shared" si="8"/>
        <v/>
      </c>
      <c r="Q8" s="7" t="str">
        <f t="shared" si="9"/>
        <v/>
      </c>
      <c r="R8" s="7" t="str">
        <f t="shared" si="10"/>
        <v/>
      </c>
    </row>
    <row r="9" spans="1:19">
      <c r="A9" s="83" t="s">
        <v>346</v>
      </c>
      <c r="B9" s="47" t="s">
        <v>258</v>
      </c>
      <c r="C9" s="84">
        <v>45806</v>
      </c>
      <c r="D9" s="47">
        <v>100</v>
      </c>
      <c r="E9" s="47">
        <v>3</v>
      </c>
      <c r="F9" s="47"/>
      <c r="G9" s="47"/>
      <c r="H9" s="47"/>
      <c r="I9" s="47"/>
      <c r="J9" s="47"/>
      <c r="K9" s="47"/>
      <c r="L9" s="47"/>
      <c r="M9" s="47"/>
      <c r="N9" s="7">
        <f t="shared" si="6"/>
        <v>0.03</v>
      </c>
      <c r="O9" s="7" t="str">
        <f t="shared" si="7"/>
        <v/>
      </c>
      <c r="P9" s="7" t="str">
        <f t="shared" si="8"/>
        <v/>
      </c>
      <c r="Q9" s="7" t="str">
        <f t="shared" si="9"/>
        <v/>
      </c>
      <c r="R9" s="7" t="str">
        <f t="shared" si="10"/>
        <v/>
      </c>
    </row>
    <row r="10" spans="1:19">
      <c r="A10" s="83" t="s">
        <v>346</v>
      </c>
      <c r="B10" s="47" t="s">
        <v>258</v>
      </c>
      <c r="C10" s="84">
        <v>45811</v>
      </c>
      <c r="D10" s="47">
        <v>50</v>
      </c>
      <c r="E10" s="47">
        <v>2</v>
      </c>
      <c r="F10" s="47"/>
      <c r="G10" s="47"/>
      <c r="H10" s="47"/>
      <c r="I10" s="47"/>
      <c r="J10" s="47"/>
      <c r="K10" s="47"/>
      <c r="L10" s="47"/>
      <c r="M10" s="47"/>
      <c r="N10" s="7">
        <f t="shared" si="6"/>
        <v>0.04</v>
      </c>
      <c r="O10" s="7" t="str">
        <f t="shared" si="7"/>
        <v/>
      </c>
      <c r="P10" s="7" t="str">
        <f t="shared" si="8"/>
        <v/>
      </c>
      <c r="Q10" s="7" t="str">
        <f t="shared" si="9"/>
        <v/>
      </c>
      <c r="R10" s="7" t="str">
        <f t="shared" si="10"/>
        <v/>
      </c>
    </row>
    <row r="11" spans="1:19">
      <c r="A11" s="83"/>
      <c r="B11" s="47"/>
      <c r="C11" s="8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7" t="str">
        <f t="shared" si="6"/>
        <v/>
      </c>
      <c r="O11" s="7" t="str">
        <f t="shared" si="7"/>
        <v/>
      </c>
      <c r="P11" s="7" t="str">
        <f t="shared" si="8"/>
        <v/>
      </c>
      <c r="Q11" s="7" t="str">
        <f t="shared" si="9"/>
        <v/>
      </c>
      <c r="R11" s="7" t="str">
        <f t="shared" si="10"/>
        <v/>
      </c>
    </row>
    <row r="12" spans="1:19">
      <c r="A12" s="23"/>
      <c r="B12" s="47"/>
      <c r="C12" s="84"/>
      <c r="D12" s="47"/>
      <c r="E12" s="47"/>
      <c r="F12" s="47"/>
      <c r="G12" s="47"/>
      <c r="H12" s="47"/>
      <c r="I12" s="47"/>
      <c r="J12" s="47"/>
      <c r="K12" s="47"/>
      <c r="N12" s="7" t="str">
        <f t="shared" si="6"/>
        <v/>
      </c>
      <c r="O12" s="7" t="str">
        <f t="shared" si="7"/>
        <v/>
      </c>
      <c r="P12" s="7" t="str">
        <f t="shared" si="8"/>
        <v/>
      </c>
      <c r="Q12" s="7" t="str">
        <f t="shared" si="9"/>
        <v/>
      </c>
      <c r="R12" s="7" t="str">
        <f t="shared" si="10"/>
        <v/>
      </c>
    </row>
    <row r="13" spans="1:19">
      <c r="A13" s="23"/>
      <c r="F13" s="19"/>
      <c r="G13" s="19"/>
      <c r="H13" s="19"/>
      <c r="I13" s="19"/>
      <c r="J13" s="19"/>
      <c r="K13" s="19"/>
      <c r="L13" s="19"/>
      <c r="M13" s="19"/>
      <c r="N13" s="7" t="str">
        <f t="shared" si="6"/>
        <v/>
      </c>
      <c r="O13" s="7" t="str">
        <f t="shared" si="7"/>
        <v/>
      </c>
      <c r="P13" s="7" t="str">
        <f t="shared" si="8"/>
        <v/>
      </c>
      <c r="Q13" s="7" t="str">
        <f t="shared" si="9"/>
        <v/>
      </c>
      <c r="R13" s="7" t="str">
        <f t="shared" si="10"/>
        <v/>
      </c>
    </row>
    <row r="14" spans="1:19">
      <c r="A14" s="23"/>
      <c r="D14">
        <f t="shared" ref="D14:K14" si="11">SUM(D4:D13)</f>
        <v>4676</v>
      </c>
      <c r="E14">
        <f t="shared" si="11"/>
        <v>38</v>
      </c>
      <c r="F14">
        <f t="shared" si="11"/>
        <v>35</v>
      </c>
      <c r="G14">
        <f t="shared" si="11"/>
        <v>42</v>
      </c>
      <c r="H14">
        <f t="shared" si="11"/>
        <v>15</v>
      </c>
      <c r="I14">
        <f t="shared" si="11"/>
        <v>9</v>
      </c>
      <c r="J14">
        <f t="shared" si="11"/>
        <v>4</v>
      </c>
      <c r="K14">
        <f t="shared" si="11"/>
        <v>0</v>
      </c>
      <c r="L14">
        <f>SUM(E14:J14)</f>
        <v>143</v>
      </c>
      <c r="N14" s="7">
        <f>IF(E14=0,"",E14/$D14)</f>
        <v>8.1266039349871689E-3</v>
      </c>
      <c r="O14" s="7">
        <f>IF(F14=0,"",F14/$D14)</f>
        <v>7.4850299401197605E-3</v>
      </c>
      <c r="P14" s="7">
        <f t="shared" ref="P14" si="12">IF(G14=0,"",G14/$D14)</f>
        <v>8.9820359281437123E-3</v>
      </c>
      <c r="Q14" s="7">
        <f>IF(H14+I14=0,"",(H14+I14)/$D14)</f>
        <v>5.1325919589392645E-3</v>
      </c>
      <c r="R14" s="7">
        <f>IF(I14+J14=0,"",(I14+J14)/$D14)</f>
        <v>2.7801539777587681E-3</v>
      </c>
      <c r="S14" s="7">
        <f>L14/D14</f>
        <v>3.0581693755346449E-2</v>
      </c>
    </row>
    <row r="15" spans="1:19">
      <c r="O15" s="7"/>
      <c r="P15" s="7"/>
      <c r="Q15" s="7"/>
      <c r="R15" s="7"/>
      <c r="S15" s="7"/>
    </row>
    <row r="16" spans="1:19">
      <c r="O16" s="7"/>
      <c r="P16" s="7"/>
      <c r="Q16" s="7"/>
      <c r="R16" s="7"/>
      <c r="S16" s="7"/>
    </row>
    <row r="18" spans="15:19">
      <c r="O18" s="7"/>
      <c r="P18" s="7"/>
      <c r="Q18" s="7"/>
      <c r="R18" s="7"/>
      <c r="S18" s="7"/>
    </row>
    <row r="19" spans="15:19">
      <c r="O19" s="7"/>
      <c r="P19" s="7"/>
      <c r="Q19" s="7"/>
      <c r="R19" s="7"/>
      <c r="S19" s="7"/>
    </row>
    <row r="20" spans="15:19">
      <c r="O20" s="7"/>
      <c r="P20" s="7"/>
      <c r="Q20" s="7"/>
      <c r="R20" s="7"/>
      <c r="S20" s="7"/>
    </row>
    <row r="21" spans="15:19">
      <c r="O21" s="7"/>
      <c r="P21" s="7"/>
      <c r="Q21" s="7"/>
      <c r="R21" s="7"/>
      <c r="S21" s="7"/>
    </row>
    <row r="22" spans="15:19">
      <c r="O22" s="7"/>
      <c r="P22" s="7"/>
      <c r="Q22" s="7"/>
      <c r="R22" s="7"/>
      <c r="S22" s="7"/>
    </row>
    <row r="23" spans="15:19">
      <c r="O23" s="7"/>
      <c r="P23" s="7"/>
      <c r="Q23" s="7"/>
      <c r="R23" s="7"/>
      <c r="S23" s="7"/>
    </row>
  </sheetData>
  <pageMargins left="0.7" right="0.7" top="0.75" bottom="0.75" header="0.3" footer="0.3"/>
  <pageSetup scale="6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48B8-81CB-4FBA-A39D-7276A39364D7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336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45768</v>
      </c>
      <c r="D4">
        <v>1</v>
      </c>
      <c r="L4" s="10">
        <f t="shared" ref="L4:L38" si="1">A4</f>
        <v>45768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9.9780482937537424E-5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45770</v>
      </c>
      <c r="D5">
        <v>1</v>
      </c>
      <c r="L5" s="10">
        <f t="shared" si="1"/>
        <v>45770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1.9956096587507485E-4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45773</v>
      </c>
      <c r="D6">
        <v>1</v>
      </c>
      <c r="L6" s="10">
        <f t="shared" si="1"/>
        <v>45773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2.9934144881261224E-4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45774</v>
      </c>
      <c r="D7">
        <v>1</v>
      </c>
      <c r="L7" s="10">
        <f t="shared" si="1"/>
        <v>45774</v>
      </c>
      <c r="M7">
        <f>M6+B7/EIT_SpCk_TotalsByRelSite!$D$20</f>
        <v>0</v>
      </c>
      <c r="N7">
        <f>N6+C7/EIT_SpCk_TotalsByRelSite!$D$20</f>
        <v>0</v>
      </c>
      <c r="O7">
        <f>O6+D7/EIT_SpCk_TotalsByRelSite!$D$20</f>
        <v>3.9912193175014969E-4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45779</v>
      </c>
      <c r="D8">
        <v>1</v>
      </c>
      <c r="L8" s="10">
        <f t="shared" si="1"/>
        <v>45779</v>
      </c>
      <c r="M8">
        <f>M7+B8/EIT_SpCk_TotalsByRelSite!$D$20</f>
        <v>0</v>
      </c>
      <c r="N8">
        <f>N7+C8/EIT_SpCk_TotalsByRelSite!$D$20</f>
        <v>0</v>
      </c>
      <c r="O8">
        <f>O7+D8/EIT_SpCk_TotalsByRelSite!$D$20</f>
        <v>4.9890241468768714E-4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45780</v>
      </c>
      <c r="D9">
        <v>1</v>
      </c>
      <c r="L9" s="10">
        <f t="shared" si="1"/>
        <v>45780</v>
      </c>
      <c r="M9">
        <f>M8+B9/EIT_SpCk_TotalsByRelSite!$D$20</f>
        <v>0</v>
      </c>
      <c r="N9">
        <f>N8+C9/EIT_SpCk_TotalsByRelSite!$D$20</f>
        <v>0</v>
      </c>
      <c r="O9">
        <f>O8+D9/EIT_SpCk_TotalsByRelSite!$D$20</f>
        <v>5.986828976252246E-4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45781</v>
      </c>
      <c r="D10">
        <v>1</v>
      </c>
      <c r="F10">
        <v>1</v>
      </c>
      <c r="L10" s="10">
        <f t="shared" si="1"/>
        <v>45781</v>
      </c>
      <c r="M10">
        <f>M9+B10/EIT_SpCk_TotalsByRelSite!$D$20</f>
        <v>0</v>
      </c>
      <c r="N10">
        <f>N9+C10/EIT_SpCk_TotalsByRelSite!$D$20</f>
        <v>0</v>
      </c>
      <c r="O10">
        <f>O9+D10/EIT_SpCk_TotalsByRelSite!$D$20</f>
        <v>6.9846338056276205E-4</v>
      </c>
      <c r="P10">
        <f>P9+E10/EIT_SpCk_TotalsByRelSite!$D$20</f>
        <v>0</v>
      </c>
      <c r="Q10">
        <f>Q9+(F10+G10)/EIT_SpCk_TotalsByRelSite!$D$20</f>
        <v>9.9780482937537424E-5</v>
      </c>
      <c r="R10">
        <f>R9+H10/EIT_SpCk_TotalsByRelSite!$D$20</f>
        <v>0</v>
      </c>
    </row>
    <row r="11" spans="1:18">
      <c r="A11" s="10">
        <v>45782</v>
      </c>
      <c r="D11">
        <v>1</v>
      </c>
      <c r="J11">
        <v>1</v>
      </c>
      <c r="L11" s="10">
        <f t="shared" si="1"/>
        <v>45782</v>
      </c>
      <c r="M11">
        <f>M10+B11/EIT_SpCk_TotalsByRelSite!$D$20</f>
        <v>0</v>
      </c>
      <c r="N11">
        <f>N10+C11/EIT_SpCk_TotalsByRelSite!$D$20</f>
        <v>0</v>
      </c>
      <c r="O11">
        <f>O10+D11/EIT_SpCk_TotalsByRelSite!$D$20</f>
        <v>7.982438635002995E-4</v>
      </c>
      <c r="P11">
        <f>P10+E11/EIT_SpCk_TotalsByRelSite!$D$20</f>
        <v>0</v>
      </c>
      <c r="Q11">
        <f>Q10+(F11+G11)/EIT_SpCk_TotalsByRelSite!$D$20</f>
        <v>9.9780482937537424E-5</v>
      </c>
      <c r="R11">
        <f>R10+H11/EIT_SpCk_TotalsByRelSite!$D$20</f>
        <v>0</v>
      </c>
    </row>
    <row r="12" spans="1:18">
      <c r="A12" s="10">
        <v>45783</v>
      </c>
      <c r="E12">
        <v>2</v>
      </c>
      <c r="L12" s="10">
        <f t="shared" si="1"/>
        <v>45783</v>
      </c>
      <c r="M12">
        <f>M11+B12/EIT_SpCk_TotalsByRelSite!$D$20</f>
        <v>0</v>
      </c>
      <c r="N12">
        <f>N11+C12/EIT_SpCk_TotalsByRelSite!$D$20</f>
        <v>0</v>
      </c>
      <c r="O12">
        <f>O11+D12/EIT_SpCk_TotalsByRelSite!$D$20</f>
        <v>7.982438635002995E-4</v>
      </c>
      <c r="P12">
        <f>P11+E12/EIT_SpCk_TotalsByRelSite!$D$20</f>
        <v>1.9956096587507485E-4</v>
      </c>
      <c r="Q12">
        <f>Q11+(F12+G12)/EIT_SpCk_TotalsByRelSite!$D$20</f>
        <v>9.9780482937537424E-5</v>
      </c>
      <c r="R12">
        <f>R11+H12/EIT_SpCk_TotalsByRelSite!$D$20</f>
        <v>0</v>
      </c>
    </row>
    <row r="13" spans="1:18">
      <c r="A13" s="10">
        <v>45784</v>
      </c>
      <c r="D13">
        <v>3</v>
      </c>
      <c r="L13" s="10">
        <f t="shared" si="1"/>
        <v>45784</v>
      </c>
      <c r="M13">
        <f>M12+B13/EIT_SpCk_TotalsByRelSite!$D$20</f>
        <v>0</v>
      </c>
      <c r="N13">
        <f>N12+C13/EIT_SpCk_TotalsByRelSite!$D$20</f>
        <v>0</v>
      </c>
      <c r="O13">
        <f>O12+D13/EIT_SpCk_TotalsByRelSite!$D$20</f>
        <v>1.0975853123129117E-3</v>
      </c>
      <c r="P13">
        <f>P12+E13/EIT_SpCk_TotalsByRelSite!$D$20</f>
        <v>1.9956096587507485E-4</v>
      </c>
      <c r="Q13">
        <f>Q12+(F13+G13)/EIT_SpCk_TotalsByRelSite!$D$20</f>
        <v>9.9780482937537424E-5</v>
      </c>
      <c r="R13">
        <f>R12+H13/EIT_SpCk_TotalsByRelSite!$D$20</f>
        <v>0</v>
      </c>
    </row>
    <row r="14" spans="1:18">
      <c r="A14" s="10">
        <v>45785</v>
      </c>
      <c r="D14">
        <v>2</v>
      </c>
      <c r="E14">
        <v>2</v>
      </c>
      <c r="L14" s="10">
        <f t="shared" si="1"/>
        <v>45785</v>
      </c>
      <c r="M14">
        <f>M13+B14/EIT_SpCk_TotalsByRelSite!$D$20</f>
        <v>0</v>
      </c>
      <c r="N14">
        <f>N13+C14/EIT_SpCk_TotalsByRelSite!$D$20</f>
        <v>0</v>
      </c>
      <c r="O14">
        <f>O13+D14/EIT_SpCk_TotalsByRelSite!$D$20</f>
        <v>1.2971462781879866E-3</v>
      </c>
      <c r="P14">
        <f>P13+E14/EIT_SpCk_TotalsByRelSite!$D$20</f>
        <v>3.9912193175014969E-4</v>
      </c>
      <c r="Q14">
        <f>Q13+(F14+G14)/EIT_SpCk_TotalsByRelSite!$D$20</f>
        <v>9.9780482937537424E-5</v>
      </c>
      <c r="R14">
        <f>R13+H14/EIT_SpCk_TotalsByRelSite!$D$20</f>
        <v>0</v>
      </c>
    </row>
    <row r="15" spans="1:18">
      <c r="A15" s="10">
        <v>45786</v>
      </c>
      <c r="D15">
        <v>1</v>
      </c>
      <c r="G15">
        <v>1</v>
      </c>
      <c r="L15" s="10">
        <f t="shared" si="1"/>
        <v>45786</v>
      </c>
      <c r="M15">
        <f>M14+B15/EIT_SpCk_TotalsByRelSite!$D$20</f>
        <v>0</v>
      </c>
      <c r="N15">
        <f>N14+C15/EIT_SpCk_TotalsByRelSite!$D$20</f>
        <v>0</v>
      </c>
      <c r="O15">
        <f>O14+D15/EIT_SpCk_TotalsByRelSite!$D$20</f>
        <v>1.3969267611255241E-3</v>
      </c>
      <c r="P15">
        <f>P14+E15/EIT_SpCk_TotalsByRelSite!$D$20</f>
        <v>3.9912193175014969E-4</v>
      </c>
      <c r="Q15">
        <f>Q14+(F15+G15)/EIT_SpCk_TotalsByRelSite!$D$20</f>
        <v>1.9956096587507485E-4</v>
      </c>
      <c r="R15">
        <f>R14+H15/EIT_SpCk_TotalsByRelSite!$D$20</f>
        <v>0</v>
      </c>
    </row>
    <row r="16" spans="1:18">
      <c r="A16" s="10">
        <v>45787</v>
      </c>
      <c r="E16">
        <v>1</v>
      </c>
      <c r="F16">
        <v>1</v>
      </c>
      <c r="J16">
        <v>1</v>
      </c>
      <c r="L16" s="10">
        <f t="shared" si="1"/>
        <v>45787</v>
      </c>
      <c r="M16">
        <f>M15+B16/EIT_SpCk_TotalsByRelSite!$D$20</f>
        <v>0</v>
      </c>
      <c r="N16">
        <f>N15+C16/EIT_SpCk_TotalsByRelSite!$D$20</f>
        <v>0</v>
      </c>
      <c r="O16">
        <f>O15+D16/EIT_SpCk_TotalsByRelSite!$D$20</f>
        <v>1.3969267611255241E-3</v>
      </c>
      <c r="P16">
        <f>P15+E16/EIT_SpCk_TotalsByRelSite!$D$20</f>
        <v>4.9890241468768714E-4</v>
      </c>
      <c r="Q16">
        <f>Q15+(F16+G16)/EIT_SpCk_TotalsByRelSite!$D$20</f>
        <v>2.9934144881261224E-4</v>
      </c>
      <c r="R16">
        <f>R15+H16/EIT_SpCk_TotalsByRelSite!$D$20</f>
        <v>0</v>
      </c>
    </row>
    <row r="17" spans="1:18">
      <c r="A17" s="10">
        <v>45788</v>
      </c>
      <c r="E17">
        <v>3</v>
      </c>
      <c r="L17" s="10">
        <f t="shared" si="1"/>
        <v>45788</v>
      </c>
      <c r="M17">
        <f>M16+B17/EIT_SpCk_TotalsByRelSite!$D$20</f>
        <v>0</v>
      </c>
      <c r="N17">
        <f>N16+C17/EIT_SpCk_TotalsByRelSite!$D$20</f>
        <v>0</v>
      </c>
      <c r="O17">
        <f>O16+D17/EIT_SpCk_TotalsByRelSite!$D$20</f>
        <v>1.3969267611255241E-3</v>
      </c>
      <c r="P17">
        <f>P16+E17/EIT_SpCk_TotalsByRelSite!$D$20</f>
        <v>7.9824386350029939E-4</v>
      </c>
      <c r="Q17">
        <f>Q16+(F17+G17)/EIT_SpCk_TotalsByRelSite!$D$20</f>
        <v>2.9934144881261224E-4</v>
      </c>
      <c r="R17">
        <f>R16+H17/EIT_SpCk_TotalsByRelSite!$D$20</f>
        <v>0</v>
      </c>
    </row>
    <row r="18" spans="1:18">
      <c r="A18" s="10">
        <v>45789</v>
      </c>
      <c r="D18">
        <v>1</v>
      </c>
      <c r="E18">
        <v>2</v>
      </c>
      <c r="L18" s="10">
        <f t="shared" si="1"/>
        <v>45789</v>
      </c>
      <c r="M18">
        <f>M17+B18/EIT_SpCk_TotalsByRelSite!$D$20</f>
        <v>0</v>
      </c>
      <c r="N18">
        <f>N17+C18/EIT_SpCk_TotalsByRelSite!$D$20</f>
        <v>0</v>
      </c>
      <c r="O18">
        <f>O17+D18/EIT_SpCk_TotalsByRelSite!$D$20</f>
        <v>1.4967072440630615E-3</v>
      </c>
      <c r="P18">
        <f>P17+E18/EIT_SpCk_TotalsByRelSite!$D$20</f>
        <v>9.9780482937537429E-4</v>
      </c>
      <c r="Q18">
        <f>Q17+(F18+G18)/EIT_SpCk_TotalsByRelSite!$D$20</f>
        <v>2.9934144881261224E-4</v>
      </c>
      <c r="R18">
        <f>R17+H18/EIT_SpCk_TotalsByRelSite!$D$20</f>
        <v>0</v>
      </c>
    </row>
    <row r="19" spans="1:18">
      <c r="A19" s="10">
        <v>45790</v>
      </c>
      <c r="E19">
        <v>2</v>
      </c>
      <c r="F19">
        <v>1</v>
      </c>
      <c r="L19" s="10">
        <f t="shared" si="1"/>
        <v>45790</v>
      </c>
      <c r="M19">
        <f>M18+B19/EIT_SpCk_TotalsByRelSite!$D$20</f>
        <v>0</v>
      </c>
      <c r="N19">
        <f>N18+C19/EIT_SpCk_TotalsByRelSite!$D$20</f>
        <v>0</v>
      </c>
      <c r="O19">
        <f>O18+D19/EIT_SpCk_TotalsByRelSite!$D$20</f>
        <v>1.4967072440630615E-3</v>
      </c>
      <c r="P19">
        <f>P18+E19/EIT_SpCk_TotalsByRelSite!$D$20</f>
        <v>1.1973657952504492E-3</v>
      </c>
      <c r="Q19">
        <f>Q18+(F19+G19)/EIT_SpCk_TotalsByRelSite!$D$20</f>
        <v>3.9912193175014969E-4</v>
      </c>
      <c r="R19">
        <f>R18+H19/EIT_SpCk_TotalsByRelSite!$D$20</f>
        <v>0</v>
      </c>
    </row>
    <row r="20" spans="1:18">
      <c r="A20" s="10">
        <v>45791</v>
      </c>
      <c r="D20">
        <v>1</v>
      </c>
      <c r="G20">
        <v>1</v>
      </c>
      <c r="L20" s="10">
        <f t="shared" si="1"/>
        <v>45791</v>
      </c>
      <c r="M20">
        <f>M19+B20/EIT_SpCk_TotalsByRelSite!$D$20</f>
        <v>0</v>
      </c>
      <c r="N20">
        <f>N19+C20/EIT_SpCk_TotalsByRelSite!$D$20</f>
        <v>0</v>
      </c>
      <c r="O20">
        <f>O19+D20/EIT_SpCk_TotalsByRelSite!$D$20</f>
        <v>1.596487727000599E-3</v>
      </c>
      <c r="P20">
        <f>P19+E20/EIT_SpCk_TotalsByRelSite!$D$20</f>
        <v>1.1973657952504492E-3</v>
      </c>
      <c r="Q20">
        <f>Q19+(F20+G20)/EIT_SpCk_TotalsByRelSite!$D$20</f>
        <v>4.9890241468768714E-4</v>
      </c>
      <c r="R20">
        <f>R19+H20/EIT_SpCk_TotalsByRelSite!$D$20</f>
        <v>0</v>
      </c>
    </row>
    <row r="21" spans="1:18">
      <c r="A21" s="10">
        <v>45792</v>
      </c>
      <c r="D21">
        <v>1</v>
      </c>
      <c r="E21">
        <v>2</v>
      </c>
      <c r="F21">
        <v>1</v>
      </c>
      <c r="L21" s="10">
        <f t="shared" si="1"/>
        <v>45792</v>
      </c>
      <c r="M21">
        <f>M20+B21/EIT_SpCk_TotalsByRelSite!$D$20</f>
        <v>0</v>
      </c>
      <c r="N21">
        <f>N20+C21/EIT_SpCk_TotalsByRelSite!$D$20</f>
        <v>0</v>
      </c>
      <c r="O21">
        <f>O20+D21/EIT_SpCk_TotalsByRelSite!$D$20</f>
        <v>1.6962682099381364E-3</v>
      </c>
      <c r="P21">
        <f>P20+E21/EIT_SpCk_TotalsByRelSite!$D$20</f>
        <v>1.3969267611255241E-3</v>
      </c>
      <c r="Q21">
        <f>Q20+(F21+G21)/EIT_SpCk_TotalsByRelSite!$D$20</f>
        <v>5.986828976252246E-4</v>
      </c>
      <c r="R21">
        <f>R20+H21/EIT_SpCk_TotalsByRelSite!$D$20</f>
        <v>0</v>
      </c>
    </row>
    <row r="22" spans="1:18">
      <c r="A22" s="10">
        <v>45793</v>
      </c>
      <c r="C22">
        <v>5</v>
      </c>
      <c r="E22">
        <v>2</v>
      </c>
      <c r="L22" s="10">
        <f t="shared" si="1"/>
        <v>45793</v>
      </c>
      <c r="M22">
        <f>M21+B22/EIT_SpCk_TotalsByRelSite!$D$20</f>
        <v>0</v>
      </c>
      <c r="N22">
        <f>N21+C22/EIT_SpCk_TotalsByRelSite!$D$20</f>
        <v>4.9890241468768704E-4</v>
      </c>
      <c r="O22">
        <f>O21+D22/EIT_SpCk_TotalsByRelSite!$D$20</f>
        <v>1.6962682099381364E-3</v>
      </c>
      <c r="P22">
        <f>P21+E22/EIT_SpCk_TotalsByRelSite!$D$20</f>
        <v>1.596487727000599E-3</v>
      </c>
      <c r="Q22">
        <f>Q21+(F22+G22)/EIT_SpCk_TotalsByRelSite!$D$20</f>
        <v>5.986828976252246E-4</v>
      </c>
      <c r="R22">
        <f>R21+H22/EIT_SpCk_TotalsByRelSite!$D$20</f>
        <v>0</v>
      </c>
    </row>
    <row r="23" spans="1:18">
      <c r="A23" s="10">
        <v>45794</v>
      </c>
      <c r="C23">
        <v>1</v>
      </c>
      <c r="E23">
        <v>2</v>
      </c>
      <c r="F23">
        <v>1</v>
      </c>
      <c r="G23">
        <v>1</v>
      </c>
      <c r="L23" s="10">
        <f t="shared" si="1"/>
        <v>45794</v>
      </c>
      <c r="M23">
        <f>M22+B23/EIT_SpCk_TotalsByRelSite!$D$20</f>
        <v>0</v>
      </c>
      <c r="N23">
        <f>N22+C23/EIT_SpCk_TotalsByRelSite!$D$20</f>
        <v>5.9868289762522449E-4</v>
      </c>
      <c r="O23">
        <f>O22+D23/EIT_SpCk_TotalsByRelSite!$D$20</f>
        <v>1.6962682099381364E-3</v>
      </c>
      <c r="P23">
        <f>P22+E23/EIT_SpCk_TotalsByRelSite!$D$20</f>
        <v>1.7960486928756739E-3</v>
      </c>
      <c r="Q23">
        <f>Q22+(F23+G23)/EIT_SpCk_TotalsByRelSite!$D$20</f>
        <v>7.9824386350029939E-4</v>
      </c>
      <c r="R23">
        <f>R22+H23/EIT_SpCk_TotalsByRelSite!$D$20</f>
        <v>0</v>
      </c>
    </row>
    <row r="24" spans="1:18">
      <c r="A24" s="10">
        <v>45795</v>
      </c>
      <c r="C24">
        <v>1</v>
      </c>
      <c r="D24">
        <v>2</v>
      </c>
      <c r="E24">
        <v>1</v>
      </c>
      <c r="L24" s="10">
        <f t="shared" si="1"/>
        <v>45795</v>
      </c>
      <c r="M24">
        <f>M23+B24/EIT_SpCk_TotalsByRelSite!$D$20</f>
        <v>0</v>
      </c>
      <c r="N24">
        <f>N23+C24/EIT_SpCk_TotalsByRelSite!$D$20</f>
        <v>6.9846338056276194E-4</v>
      </c>
      <c r="O24">
        <f>O23+D24/EIT_SpCk_TotalsByRelSite!$D$20</f>
        <v>1.8958291758132113E-3</v>
      </c>
      <c r="P24">
        <f>P23+E24/EIT_SpCk_TotalsByRelSite!$D$20</f>
        <v>1.8958291758132113E-3</v>
      </c>
      <c r="Q24">
        <f>Q23+(F24+G24)/EIT_SpCk_TotalsByRelSite!$D$20</f>
        <v>7.9824386350029939E-4</v>
      </c>
      <c r="R24">
        <f>R23+H24/EIT_SpCk_TotalsByRelSite!$D$20</f>
        <v>0</v>
      </c>
    </row>
    <row r="25" spans="1:18">
      <c r="A25" s="10">
        <v>45796</v>
      </c>
      <c r="C25">
        <v>1</v>
      </c>
      <c r="E25">
        <v>2</v>
      </c>
      <c r="F25">
        <v>1</v>
      </c>
      <c r="L25" s="10">
        <f t="shared" si="1"/>
        <v>45796</v>
      </c>
      <c r="M25">
        <f>M24+B25/EIT_SpCk_TotalsByRelSite!$D$20</f>
        <v>0</v>
      </c>
      <c r="N25">
        <f>N24+C25/EIT_SpCk_TotalsByRelSite!$D$20</f>
        <v>7.9824386350029939E-4</v>
      </c>
      <c r="O25">
        <f>O24+D25/EIT_SpCk_TotalsByRelSite!$D$20</f>
        <v>1.8958291758132113E-3</v>
      </c>
      <c r="P25">
        <f>P24+E25/EIT_SpCk_TotalsByRelSite!$D$20</f>
        <v>2.095390141688286E-3</v>
      </c>
      <c r="Q25">
        <f>Q24+(F25+G25)/EIT_SpCk_TotalsByRelSite!$D$20</f>
        <v>8.9802434643783684E-4</v>
      </c>
      <c r="R25">
        <f>R24+H25/EIT_SpCk_TotalsByRelSite!$D$20</f>
        <v>0</v>
      </c>
    </row>
    <row r="26" spans="1:18">
      <c r="A26" s="10">
        <v>45797</v>
      </c>
      <c r="D26">
        <v>1</v>
      </c>
      <c r="F26">
        <v>1</v>
      </c>
      <c r="L26" s="10">
        <f t="shared" si="1"/>
        <v>45797</v>
      </c>
      <c r="M26">
        <f>M25+B26/EIT_SpCk_TotalsByRelSite!$D$20</f>
        <v>0</v>
      </c>
      <c r="N26">
        <f>N25+C26/EIT_SpCk_TotalsByRelSite!$D$20</f>
        <v>7.9824386350029939E-4</v>
      </c>
      <c r="O26">
        <f>O25+D26/EIT_SpCk_TotalsByRelSite!$D$20</f>
        <v>1.9956096587507486E-3</v>
      </c>
      <c r="P26">
        <f>P25+E26/EIT_SpCk_TotalsByRelSite!$D$20</f>
        <v>2.095390141688286E-3</v>
      </c>
      <c r="Q26">
        <f>Q25+(F26+G26)/EIT_SpCk_TotalsByRelSite!$D$20</f>
        <v>9.9780482937537429E-4</v>
      </c>
      <c r="R26">
        <f>R25+H26/EIT_SpCk_TotalsByRelSite!$D$20</f>
        <v>0</v>
      </c>
    </row>
    <row r="27" spans="1:18">
      <c r="A27" s="10">
        <v>45798</v>
      </c>
      <c r="C27">
        <v>2</v>
      </c>
      <c r="E27">
        <v>2</v>
      </c>
      <c r="F27">
        <v>1</v>
      </c>
      <c r="H27">
        <v>1</v>
      </c>
      <c r="L27" s="10">
        <f t="shared" si="1"/>
        <v>45798</v>
      </c>
      <c r="M27">
        <f>M26+B27/EIT_SpCk_TotalsByRelSite!$D$20</f>
        <v>0</v>
      </c>
      <c r="N27">
        <f>N26+C27/EIT_SpCk_TotalsByRelSite!$D$20</f>
        <v>9.9780482937537429E-4</v>
      </c>
      <c r="O27">
        <f>O26+D27/EIT_SpCk_TotalsByRelSite!$D$20</f>
        <v>1.9956096587507486E-3</v>
      </c>
      <c r="P27">
        <f>P26+E27/EIT_SpCk_TotalsByRelSite!$D$20</f>
        <v>2.2949511075633609E-3</v>
      </c>
      <c r="Q27">
        <f>Q26+(F27+G27)/EIT_SpCk_TotalsByRelSite!$D$20</f>
        <v>1.0975853123129117E-3</v>
      </c>
      <c r="R27">
        <f>R26+H27/EIT_SpCk_TotalsByRelSite!$D$20</f>
        <v>9.9780482937537424E-5</v>
      </c>
    </row>
    <row r="28" spans="1:18">
      <c r="A28" s="10">
        <v>45799</v>
      </c>
      <c r="C28">
        <v>6</v>
      </c>
      <c r="D28">
        <v>1</v>
      </c>
      <c r="E28">
        <v>2</v>
      </c>
      <c r="L28" s="10">
        <f t="shared" si="1"/>
        <v>45799</v>
      </c>
      <c r="M28">
        <f>M27+B28/EIT_SpCk_TotalsByRelSite!$D$20</f>
        <v>0</v>
      </c>
      <c r="N28">
        <f>N27+C28/EIT_SpCk_TotalsByRelSite!$D$20</f>
        <v>1.5964877270005988E-3</v>
      </c>
      <c r="O28">
        <f>O27+D28/EIT_SpCk_TotalsByRelSite!$D$20</f>
        <v>2.095390141688286E-3</v>
      </c>
      <c r="P28">
        <f>P27+E28/EIT_SpCk_TotalsByRelSite!$D$20</f>
        <v>2.4945120734384358E-3</v>
      </c>
      <c r="Q28">
        <f>Q27+(F28+G28)/EIT_SpCk_TotalsByRelSite!$D$20</f>
        <v>1.0975853123129117E-3</v>
      </c>
      <c r="R28">
        <f>R27+H28/EIT_SpCk_TotalsByRelSite!$D$20</f>
        <v>9.9780482937537424E-5</v>
      </c>
    </row>
    <row r="29" spans="1:18">
      <c r="A29" s="10">
        <v>45800</v>
      </c>
      <c r="C29">
        <v>1</v>
      </c>
      <c r="F29">
        <v>1</v>
      </c>
      <c r="L29" s="10">
        <f t="shared" si="1"/>
        <v>45800</v>
      </c>
      <c r="M29">
        <f>M28+B29/EIT_SpCk_TotalsByRelSite!$D$20</f>
        <v>0</v>
      </c>
      <c r="N29">
        <f>N28+C29/EIT_SpCk_TotalsByRelSite!$D$20</f>
        <v>1.6962682099381362E-3</v>
      </c>
      <c r="O29">
        <f>O28+D29/EIT_SpCk_TotalsByRelSite!$D$20</f>
        <v>2.095390141688286E-3</v>
      </c>
      <c r="P29">
        <f>P28+E29/EIT_SpCk_TotalsByRelSite!$D$20</f>
        <v>2.4945120734384358E-3</v>
      </c>
      <c r="Q29">
        <f>Q28+(F29+G29)/EIT_SpCk_TotalsByRelSite!$D$20</f>
        <v>1.1973657952504492E-3</v>
      </c>
      <c r="R29">
        <f>R28+H29/EIT_SpCk_TotalsByRelSite!$D$20</f>
        <v>9.9780482937537424E-5</v>
      </c>
    </row>
    <row r="30" spans="1:18">
      <c r="A30" s="10">
        <v>45801</v>
      </c>
      <c r="C30">
        <v>1</v>
      </c>
      <c r="D30">
        <v>2</v>
      </c>
      <c r="E30">
        <v>2</v>
      </c>
      <c r="L30" s="10">
        <f t="shared" si="1"/>
        <v>45801</v>
      </c>
      <c r="M30">
        <f>M29+B30/EIT_SpCk_TotalsByRelSite!$D$20</f>
        <v>0</v>
      </c>
      <c r="N30">
        <f>N29+C30/EIT_SpCk_TotalsByRelSite!$D$20</f>
        <v>1.7960486928756737E-3</v>
      </c>
      <c r="O30">
        <f>O29+D30/EIT_SpCk_TotalsByRelSite!$D$20</f>
        <v>2.2949511075633609E-3</v>
      </c>
      <c r="P30">
        <f>P29+E30/EIT_SpCk_TotalsByRelSite!$D$20</f>
        <v>2.6940730393135107E-3</v>
      </c>
      <c r="Q30">
        <f>Q29+(F30+G30)/EIT_SpCk_TotalsByRelSite!$D$20</f>
        <v>1.1973657952504492E-3</v>
      </c>
      <c r="R30">
        <f>R29+H30/EIT_SpCk_TotalsByRelSite!$D$20</f>
        <v>9.9780482937537424E-5</v>
      </c>
    </row>
    <row r="31" spans="1:18">
      <c r="A31" s="10">
        <v>45802</v>
      </c>
      <c r="C31">
        <v>1</v>
      </c>
      <c r="D31">
        <v>1</v>
      </c>
      <c r="E31">
        <v>1</v>
      </c>
      <c r="L31" s="10">
        <f t="shared" si="1"/>
        <v>45802</v>
      </c>
      <c r="M31">
        <f>M30+B31/EIT_SpCk_TotalsByRelSite!$D$20</f>
        <v>0</v>
      </c>
      <c r="N31">
        <f>N30+C31/EIT_SpCk_TotalsByRelSite!$D$20</f>
        <v>1.8958291758132111E-3</v>
      </c>
      <c r="O31">
        <f>O30+D31/EIT_SpCk_TotalsByRelSite!$D$20</f>
        <v>2.3947315905008984E-3</v>
      </c>
      <c r="P31">
        <f>P30+E31/EIT_SpCk_TotalsByRelSite!$D$20</f>
        <v>2.7938535222510482E-3</v>
      </c>
      <c r="Q31">
        <f>Q30+(F31+G31)/EIT_SpCk_TotalsByRelSite!$D$20</f>
        <v>1.1973657952504492E-3</v>
      </c>
      <c r="R31">
        <f>R30+H31/EIT_SpCk_TotalsByRelSite!$D$20</f>
        <v>9.9780482937537424E-5</v>
      </c>
    </row>
    <row r="32" spans="1:18">
      <c r="A32" s="10">
        <v>45803</v>
      </c>
      <c r="D32">
        <v>1</v>
      </c>
      <c r="E32">
        <v>1</v>
      </c>
      <c r="F32">
        <v>1</v>
      </c>
      <c r="L32" s="10">
        <f t="shared" si="1"/>
        <v>45803</v>
      </c>
      <c r="M32">
        <f>M31+B32/EIT_SpCk_TotalsByRelSite!$D$20</f>
        <v>0</v>
      </c>
      <c r="N32">
        <f>N31+C32/EIT_SpCk_TotalsByRelSite!$D$20</f>
        <v>1.8958291758132111E-3</v>
      </c>
      <c r="O32">
        <f>O31+D32/EIT_SpCk_TotalsByRelSite!$D$20</f>
        <v>2.4945120734384358E-3</v>
      </c>
      <c r="P32">
        <f>P31+E32/EIT_SpCk_TotalsByRelSite!$D$20</f>
        <v>2.8936340051885856E-3</v>
      </c>
      <c r="Q32">
        <f>Q31+(F32+G32)/EIT_SpCk_TotalsByRelSite!$D$20</f>
        <v>1.2971462781879866E-3</v>
      </c>
      <c r="R32">
        <f>R31+H32/EIT_SpCk_TotalsByRelSite!$D$20</f>
        <v>9.9780482937537424E-5</v>
      </c>
    </row>
    <row r="33" spans="1:18">
      <c r="A33" s="10">
        <v>45804</v>
      </c>
      <c r="C33">
        <v>1</v>
      </c>
      <c r="D33">
        <v>4</v>
      </c>
      <c r="L33" s="10">
        <f t="shared" si="1"/>
        <v>45804</v>
      </c>
      <c r="M33">
        <f>M32+B33/EIT_SpCk_TotalsByRelSite!$D$20</f>
        <v>0</v>
      </c>
      <c r="N33">
        <f>N32+C33/EIT_SpCk_TotalsByRelSite!$D$20</f>
        <v>1.9956096587507486E-3</v>
      </c>
      <c r="O33">
        <f>O32+D33/EIT_SpCk_TotalsByRelSite!$D$20</f>
        <v>2.8936340051885856E-3</v>
      </c>
      <c r="P33">
        <f>P32+E33/EIT_SpCk_TotalsByRelSite!$D$20</f>
        <v>2.8936340051885856E-3</v>
      </c>
      <c r="Q33">
        <f>Q32+(F33+G33)/EIT_SpCk_TotalsByRelSite!$D$20</f>
        <v>1.2971462781879866E-3</v>
      </c>
      <c r="R33">
        <f>R32+H33/EIT_SpCk_TotalsByRelSite!$D$20</f>
        <v>9.9780482937537424E-5</v>
      </c>
    </row>
    <row r="34" spans="1:18">
      <c r="A34" s="10">
        <v>45805</v>
      </c>
      <c r="C34">
        <v>2</v>
      </c>
      <c r="E34">
        <v>2</v>
      </c>
      <c r="F34">
        <v>1</v>
      </c>
      <c r="L34" s="10">
        <f t="shared" si="1"/>
        <v>45805</v>
      </c>
      <c r="M34">
        <f>M33+B34/EIT_SpCk_TotalsByRelSite!$D$20</f>
        <v>0</v>
      </c>
      <c r="N34">
        <f>N33+C34/EIT_SpCk_TotalsByRelSite!$D$20</f>
        <v>2.1951706246258235E-3</v>
      </c>
      <c r="O34">
        <f>O33+D34/EIT_SpCk_TotalsByRelSite!$D$20</f>
        <v>2.8936340051885856E-3</v>
      </c>
      <c r="P34">
        <f>P33+E34/EIT_SpCk_TotalsByRelSite!$D$20</f>
        <v>3.0931949710636605E-3</v>
      </c>
      <c r="Q34">
        <f>Q33+(F34+G34)/EIT_SpCk_TotalsByRelSite!$D$20</f>
        <v>1.3969267611255241E-3</v>
      </c>
      <c r="R34">
        <f>R33+H34/EIT_SpCk_TotalsByRelSite!$D$20</f>
        <v>9.9780482937537424E-5</v>
      </c>
    </row>
    <row r="35" spans="1:18">
      <c r="A35" s="10">
        <v>45806</v>
      </c>
      <c r="C35">
        <v>5</v>
      </c>
      <c r="D35">
        <v>1</v>
      </c>
      <c r="L35" s="10">
        <f t="shared" si="1"/>
        <v>45806</v>
      </c>
      <c r="M35">
        <f>M34+B35/EIT_SpCk_TotalsByRelSite!$D$20</f>
        <v>0</v>
      </c>
      <c r="N35">
        <f>N34+C35/EIT_SpCk_TotalsByRelSite!$D$20</f>
        <v>2.6940730393135107E-3</v>
      </c>
      <c r="O35">
        <f>O34+D35/EIT_SpCk_TotalsByRelSite!$D$20</f>
        <v>2.9934144881261231E-3</v>
      </c>
      <c r="P35">
        <f>P34+E35/EIT_SpCk_TotalsByRelSite!$D$20</f>
        <v>3.0931949710636605E-3</v>
      </c>
      <c r="Q35">
        <f>Q34+(F35+G35)/EIT_SpCk_TotalsByRelSite!$D$20</f>
        <v>1.3969267611255241E-3</v>
      </c>
      <c r="R35">
        <f>R34+H35/EIT_SpCk_TotalsByRelSite!$D$20</f>
        <v>9.9780482937537424E-5</v>
      </c>
    </row>
    <row r="36" spans="1:18">
      <c r="A36" s="10">
        <v>45807</v>
      </c>
      <c r="C36">
        <v>1</v>
      </c>
      <c r="G36">
        <v>1</v>
      </c>
      <c r="L36" s="10">
        <f t="shared" si="1"/>
        <v>45807</v>
      </c>
      <c r="M36">
        <f>M35+B36/EIT_SpCk_TotalsByRelSite!$D$20</f>
        <v>0</v>
      </c>
      <c r="N36">
        <f>N35+C36/EIT_SpCk_TotalsByRelSite!$D$20</f>
        <v>2.7938535222510482E-3</v>
      </c>
      <c r="O36">
        <f>O35+D36/EIT_SpCk_TotalsByRelSite!$D$20</f>
        <v>2.9934144881261231E-3</v>
      </c>
      <c r="P36">
        <f>P35+E36/EIT_SpCk_TotalsByRelSite!$D$20</f>
        <v>3.0931949710636605E-3</v>
      </c>
      <c r="Q36">
        <f>Q35+(F36+G36)/EIT_SpCk_TotalsByRelSite!$D$20</f>
        <v>1.4967072440630615E-3</v>
      </c>
      <c r="R36">
        <f>R35+H36/EIT_SpCk_TotalsByRelSite!$D$20</f>
        <v>9.9780482937537424E-5</v>
      </c>
    </row>
    <row r="37" spans="1:18">
      <c r="A37" s="10">
        <v>45808</v>
      </c>
      <c r="C37">
        <v>2</v>
      </c>
      <c r="D37">
        <v>1</v>
      </c>
      <c r="E37">
        <v>1</v>
      </c>
      <c r="L37" s="10">
        <f t="shared" si="1"/>
        <v>45808</v>
      </c>
      <c r="M37">
        <f>M36+B37/EIT_SpCk_TotalsByRelSite!$D$20</f>
        <v>0</v>
      </c>
      <c r="N37">
        <f>N36+C37/EIT_SpCk_TotalsByRelSite!$D$20</f>
        <v>2.9934144881261231E-3</v>
      </c>
      <c r="O37">
        <f>O36+D37/EIT_SpCk_TotalsByRelSite!$D$20</f>
        <v>3.0931949710636605E-3</v>
      </c>
      <c r="P37">
        <f>P36+E37/EIT_SpCk_TotalsByRelSite!$D$20</f>
        <v>3.192975454001198E-3</v>
      </c>
      <c r="Q37">
        <f>Q36+(F37+G37)/EIT_SpCk_TotalsByRelSite!$D$20</f>
        <v>1.4967072440630615E-3</v>
      </c>
      <c r="R37">
        <f>R36+H37/EIT_SpCk_TotalsByRelSite!$D$20</f>
        <v>9.9780482937537424E-5</v>
      </c>
    </row>
    <row r="38" spans="1:18">
      <c r="A38" s="10">
        <v>45809</v>
      </c>
      <c r="E38">
        <v>3</v>
      </c>
      <c r="L38" s="10">
        <f t="shared" si="1"/>
        <v>45809</v>
      </c>
      <c r="M38">
        <f>M37+B38/EIT_SpCk_TotalsByRelSite!$D$20</f>
        <v>0</v>
      </c>
      <c r="N38">
        <f>N37+C38/EIT_SpCk_TotalsByRelSite!$D$20</f>
        <v>2.9934144881261231E-3</v>
      </c>
      <c r="O38">
        <f>O37+D38/EIT_SpCk_TotalsByRelSite!$D$20</f>
        <v>3.0931949710636605E-3</v>
      </c>
      <c r="P38">
        <f>P37+E38/EIT_SpCk_TotalsByRelSite!$D$20</f>
        <v>3.4923169028138103E-3</v>
      </c>
      <c r="Q38">
        <f>Q37+(F38+G38)/EIT_SpCk_TotalsByRelSite!$D$20</f>
        <v>1.4967072440630615E-3</v>
      </c>
      <c r="R38">
        <f>R37+H38/EIT_SpCk_TotalsByRelSite!$D$20</f>
        <v>9.9780482937537424E-5</v>
      </c>
    </row>
    <row r="39" spans="1:18">
      <c r="A39" s="10">
        <v>45810</v>
      </c>
      <c r="E39">
        <v>1</v>
      </c>
      <c r="F39">
        <v>1</v>
      </c>
      <c r="H39">
        <v>1</v>
      </c>
      <c r="L39" s="10">
        <f t="shared" ref="L39:L41" si="2">A39</f>
        <v>45810</v>
      </c>
      <c r="M39">
        <f>M38+B39/EIT_SpCk_TotalsByRelSite!$D$20</f>
        <v>0</v>
      </c>
      <c r="N39">
        <f>N38+C39/EIT_SpCk_TotalsByRelSite!$D$20</f>
        <v>2.9934144881261231E-3</v>
      </c>
      <c r="O39">
        <f>O38+D39/EIT_SpCk_TotalsByRelSite!$D$20</f>
        <v>3.0931949710636605E-3</v>
      </c>
      <c r="P39">
        <f>P38+E39/EIT_SpCk_TotalsByRelSite!$D$20</f>
        <v>3.5920973857513478E-3</v>
      </c>
      <c r="Q39">
        <f>Q38+(F39+G39)/EIT_SpCk_TotalsByRelSite!$D$20</f>
        <v>1.596487727000599E-3</v>
      </c>
      <c r="R39">
        <f>R38+H39/EIT_SpCk_TotalsByRelSite!$D$20</f>
        <v>1.9956096587507485E-4</v>
      </c>
    </row>
    <row r="40" spans="1:18">
      <c r="A40" s="10">
        <v>45811</v>
      </c>
      <c r="D40">
        <v>1</v>
      </c>
      <c r="G40">
        <v>1</v>
      </c>
      <c r="L40" s="10">
        <f t="shared" si="2"/>
        <v>45811</v>
      </c>
      <c r="M40">
        <f>M39+B40/EIT_SpCk_TotalsByRelSite!$D$20</f>
        <v>0</v>
      </c>
      <c r="N40">
        <f>N39+C40/EIT_SpCk_TotalsByRelSite!$D$20</f>
        <v>2.9934144881261231E-3</v>
      </c>
      <c r="O40">
        <f>O39+D40/EIT_SpCk_TotalsByRelSite!$D$20</f>
        <v>3.192975454001198E-3</v>
      </c>
      <c r="P40">
        <f>P39+E40/EIT_SpCk_TotalsByRelSite!$D$20</f>
        <v>3.5920973857513478E-3</v>
      </c>
      <c r="Q40">
        <f>Q39+(F40+G40)/EIT_SpCk_TotalsByRelSite!$D$20</f>
        <v>1.6962682099381364E-3</v>
      </c>
      <c r="R40">
        <f>R39+H40/EIT_SpCk_TotalsByRelSite!$D$20</f>
        <v>1.9956096587507485E-4</v>
      </c>
    </row>
    <row r="41" spans="1:18">
      <c r="A41" s="10">
        <v>45812</v>
      </c>
      <c r="C41">
        <v>2</v>
      </c>
      <c r="E41">
        <v>2</v>
      </c>
      <c r="F41">
        <v>2</v>
      </c>
      <c r="G41">
        <v>1</v>
      </c>
      <c r="L41" s="10">
        <f t="shared" si="2"/>
        <v>45812</v>
      </c>
      <c r="M41">
        <f>M40+B41/EIT_SpCk_TotalsByRelSite!$D$20</f>
        <v>0</v>
      </c>
      <c r="N41">
        <f>N40+C41/EIT_SpCk_TotalsByRelSite!$D$20</f>
        <v>3.192975454001198E-3</v>
      </c>
      <c r="O41">
        <f>O40+D41/EIT_SpCk_TotalsByRelSite!$D$20</f>
        <v>3.192975454001198E-3</v>
      </c>
      <c r="P41">
        <f>P40+E41/EIT_SpCk_TotalsByRelSite!$D$20</f>
        <v>3.7916583516264227E-3</v>
      </c>
      <c r="Q41">
        <f>Q40+(F41+G41)/EIT_SpCk_TotalsByRelSite!$D$20</f>
        <v>1.9956096587507486E-3</v>
      </c>
      <c r="R41">
        <f>R40+H41/EIT_SpCk_TotalsByRelSite!$D$20</f>
        <v>1.9956096587507485E-4</v>
      </c>
    </row>
    <row r="42" spans="1:18">
      <c r="A42" s="10">
        <v>45813</v>
      </c>
      <c r="D42">
        <v>1</v>
      </c>
      <c r="E42">
        <v>1</v>
      </c>
      <c r="G42">
        <v>2</v>
      </c>
      <c r="H42">
        <v>1</v>
      </c>
      <c r="L42" s="10">
        <f t="shared" ref="L42" si="3">A42</f>
        <v>45813</v>
      </c>
      <c r="M42">
        <f>M41+B42/EIT_SpCk_TotalsByRelSite!$D$20</f>
        <v>0</v>
      </c>
      <c r="N42">
        <f>N41+C42/EIT_SpCk_TotalsByRelSite!$D$20</f>
        <v>3.192975454001198E-3</v>
      </c>
      <c r="O42">
        <f>O41+D42/EIT_SpCk_TotalsByRelSite!$D$20</f>
        <v>3.2927559369387354E-3</v>
      </c>
      <c r="P42">
        <f>P41+E42/EIT_SpCk_TotalsByRelSite!$D$20</f>
        <v>3.8914388345639601E-3</v>
      </c>
      <c r="Q42">
        <f>Q41+(F42+G42)/EIT_SpCk_TotalsByRelSite!$D$20</f>
        <v>2.1951706246258235E-3</v>
      </c>
      <c r="R42">
        <f>R41+H42/EIT_SpCk_TotalsByRelSite!$D$20</f>
        <v>2.9934144881261224E-4</v>
      </c>
    </row>
    <row r="43" spans="1:18">
      <c r="A43" s="10">
        <v>45814</v>
      </c>
      <c r="E43">
        <v>2</v>
      </c>
      <c r="L43" s="10">
        <f t="shared" ref="L43:L44" si="4">A43</f>
        <v>45814</v>
      </c>
      <c r="M43">
        <f>M42+B43/EIT_SpCk_TotalsByRelSite!$D$20</f>
        <v>0</v>
      </c>
      <c r="N43">
        <f>N42+C43/EIT_SpCk_TotalsByRelSite!$D$20</f>
        <v>3.192975454001198E-3</v>
      </c>
      <c r="O43">
        <f>O42+D43/EIT_SpCk_TotalsByRelSite!$D$20</f>
        <v>3.2927559369387354E-3</v>
      </c>
      <c r="P43">
        <f>P42+E43/EIT_SpCk_TotalsByRelSite!$D$20</f>
        <v>4.090999800439035E-3</v>
      </c>
      <c r="Q43">
        <f>Q42+(F43+G43)/EIT_SpCk_TotalsByRelSite!$D$20</f>
        <v>2.1951706246258235E-3</v>
      </c>
      <c r="R43">
        <f>R42+H43/EIT_SpCk_TotalsByRelSite!$D$20</f>
        <v>2.9934144881261224E-4</v>
      </c>
    </row>
    <row r="44" spans="1:18">
      <c r="A44" s="10">
        <v>45815</v>
      </c>
      <c r="D44">
        <v>1</v>
      </c>
      <c r="E44">
        <v>1</v>
      </c>
      <c r="F44">
        <v>1</v>
      </c>
      <c r="L44" s="10">
        <f t="shared" si="4"/>
        <v>45815</v>
      </c>
      <c r="M44">
        <f>M43+B44/EIT_SpCk_TotalsByRelSite!$D$20</f>
        <v>0</v>
      </c>
      <c r="N44">
        <f>N43+C44/EIT_SpCk_TotalsByRelSite!$D$20</f>
        <v>3.192975454001198E-3</v>
      </c>
      <c r="O44">
        <f>O43+D44/EIT_SpCk_TotalsByRelSite!$D$20</f>
        <v>3.3925364198762729E-3</v>
      </c>
      <c r="P44">
        <f>P43+E44/EIT_SpCk_TotalsByRelSite!$D$20</f>
        <v>4.1907802833765721E-3</v>
      </c>
      <c r="Q44">
        <f>Q43+(F44+G44)/EIT_SpCk_TotalsByRelSite!$D$20</f>
        <v>2.2949511075633609E-3</v>
      </c>
      <c r="R44">
        <f>R43+H44/EIT_SpCk_TotalsByRelSite!$D$20</f>
        <v>2.9934144881261224E-4</v>
      </c>
    </row>
    <row r="45" spans="1:18">
      <c r="A45" s="10">
        <v>45816</v>
      </c>
      <c r="H45">
        <v>1</v>
      </c>
      <c r="L45" s="10">
        <f t="shared" ref="L45:L46" si="5">A45</f>
        <v>45816</v>
      </c>
      <c r="M45">
        <f>M44+B45/EIT_SpCk_TotalsByRelSite!$D$20</f>
        <v>0</v>
      </c>
      <c r="N45">
        <f>N44+C45/EIT_SpCk_TotalsByRelSite!$D$20</f>
        <v>3.192975454001198E-3</v>
      </c>
      <c r="O45">
        <f>O44+D45/EIT_SpCk_TotalsByRelSite!$D$20</f>
        <v>3.3925364198762729E-3</v>
      </c>
      <c r="P45">
        <f>P44+E45/EIT_SpCk_TotalsByRelSite!$D$20</f>
        <v>4.1907802833765721E-3</v>
      </c>
      <c r="Q45">
        <f>Q44+(F45+G45)/EIT_SpCk_TotalsByRelSite!$D$20</f>
        <v>2.2949511075633609E-3</v>
      </c>
      <c r="R45">
        <f>R44+H45/EIT_SpCk_TotalsByRelSite!$D$20</f>
        <v>3.9912193175014969E-4</v>
      </c>
    </row>
    <row r="46" spans="1:18">
      <c r="A46" s="10">
        <v>45817</v>
      </c>
      <c r="D46">
        <v>1</v>
      </c>
      <c r="L46" s="10">
        <f t="shared" si="5"/>
        <v>45817</v>
      </c>
      <c r="M46">
        <f>M45+B46/EIT_SpCk_TotalsByRelSite!$D$20</f>
        <v>0</v>
      </c>
      <c r="N46">
        <f>N45+C46/EIT_SpCk_TotalsByRelSite!$D$20</f>
        <v>3.192975454001198E-3</v>
      </c>
      <c r="O46">
        <f>O45+D46/EIT_SpCk_TotalsByRelSite!$D$20</f>
        <v>3.4923169028138103E-3</v>
      </c>
      <c r="P46">
        <f>P45+E46/EIT_SpCk_TotalsByRelSite!$D$20</f>
        <v>4.1907802833765721E-3</v>
      </c>
      <c r="Q46">
        <f>Q45+(F46+G46)/EIT_SpCk_TotalsByRelSite!$D$20</f>
        <v>2.2949511075633609E-3</v>
      </c>
      <c r="R46">
        <f>R45+H46/EIT_SpCk_TotalsByRelSite!$D$20</f>
        <v>3.9912193175014969E-4</v>
      </c>
    </row>
    <row r="47" spans="1:18">
      <c r="A47" s="10">
        <v>45820</v>
      </c>
      <c r="G47">
        <v>1</v>
      </c>
      <c r="L47" s="10">
        <f t="shared" ref="L47" si="6">A47</f>
        <v>45820</v>
      </c>
      <c r="M47">
        <f>M46+B47/EIT_SpCk_TotalsByRelSite!$D$20</f>
        <v>0</v>
      </c>
      <c r="N47">
        <f>N46+C47/EIT_SpCk_TotalsByRelSite!$D$20</f>
        <v>3.192975454001198E-3</v>
      </c>
      <c r="O47">
        <f>O46+D47/EIT_SpCk_TotalsByRelSite!$D$20</f>
        <v>3.4923169028138103E-3</v>
      </c>
      <c r="P47">
        <f>P46+E47/EIT_SpCk_TotalsByRelSite!$D$20</f>
        <v>4.1907802833765721E-3</v>
      </c>
      <c r="Q47">
        <f>Q46+(F47+G47)/EIT_SpCk_TotalsByRelSite!$D$20</f>
        <v>2.3947315905008984E-3</v>
      </c>
      <c r="R47">
        <f>R46+H47/EIT_SpCk_TotalsByRelSite!$D$20</f>
        <v>3.9912193175014969E-4</v>
      </c>
    </row>
    <row r="48" spans="1:18">
      <c r="A48" s="10"/>
      <c r="L48" s="10"/>
    </row>
    <row r="49" spans="1:12">
      <c r="A49" s="10"/>
      <c r="L49" s="10"/>
    </row>
    <row r="50" spans="1:12">
      <c r="A50" s="10"/>
      <c r="L50" s="10"/>
    </row>
    <row r="51" spans="1:12">
      <c r="A51" s="10"/>
      <c r="L51" s="10"/>
    </row>
    <row r="52" spans="1:12">
      <c r="A52" s="10"/>
      <c r="L52" s="10"/>
    </row>
    <row r="53" spans="1:12">
      <c r="A53" s="10"/>
      <c r="L53" s="10"/>
    </row>
    <row r="54" spans="1:12">
      <c r="A54" s="10"/>
      <c r="L54" s="10"/>
    </row>
    <row r="55" spans="1:12">
      <c r="A55" s="10"/>
      <c r="L55" s="10"/>
    </row>
    <row r="56" spans="1:12">
      <c r="A56" s="10"/>
      <c r="L56" s="10"/>
    </row>
    <row r="57" spans="1:12">
      <c r="A57" s="10"/>
      <c r="L57" s="10"/>
    </row>
    <row r="58" spans="1:12">
      <c r="A58" s="10"/>
      <c r="L58" s="10"/>
    </row>
    <row r="59" spans="1:12">
      <c r="A59" s="10"/>
      <c r="L59" s="10"/>
    </row>
    <row r="60" spans="1:12">
      <c r="A60" s="10"/>
      <c r="L60" s="10"/>
    </row>
    <row r="61" spans="1:12">
      <c r="A61" s="10"/>
      <c r="L61" s="10"/>
    </row>
    <row r="62" spans="1:12">
      <c r="A62" s="10"/>
      <c r="L62" s="10"/>
    </row>
    <row r="63" spans="1:12">
      <c r="A63" s="10"/>
      <c r="L63" s="10"/>
    </row>
    <row r="64" spans="1:12">
      <c r="A64" s="10"/>
      <c r="L64" s="10"/>
    </row>
    <row r="65" spans="1:12">
      <c r="A65" s="10"/>
      <c r="L65" s="10"/>
    </row>
    <row r="66" spans="1:12">
      <c r="A66" s="10"/>
      <c r="L66" s="10"/>
    </row>
    <row r="67" spans="1:12">
      <c r="A67" s="10"/>
      <c r="L67" s="10"/>
    </row>
    <row r="68" spans="1:12">
      <c r="A68" s="10"/>
      <c r="L68" s="10"/>
    </row>
    <row r="69" spans="1:12">
      <c r="A69" s="10"/>
      <c r="L69" s="10"/>
    </row>
    <row r="70" spans="1:12">
      <c r="A70" s="10"/>
      <c r="L70" s="10"/>
    </row>
    <row r="71" spans="1:12">
      <c r="A71" s="10"/>
      <c r="L71" s="10"/>
    </row>
    <row r="72" spans="1:12">
      <c r="A72" s="10"/>
      <c r="L72" s="10"/>
    </row>
    <row r="73" spans="1:12">
      <c r="A73" s="10"/>
      <c r="L73" s="10"/>
    </row>
    <row r="74" spans="1:12">
      <c r="A74" s="10"/>
      <c r="L74" s="10"/>
    </row>
    <row r="75" spans="1:12">
      <c r="A75" s="10"/>
      <c r="L75" s="10"/>
    </row>
    <row r="76" spans="1:12">
      <c r="A76" s="10"/>
      <c r="L76" s="10"/>
    </row>
    <row r="77" spans="1:12">
      <c r="A77" s="10"/>
      <c r="L77" s="10"/>
    </row>
    <row r="78" spans="1:12">
      <c r="A78" s="10"/>
      <c r="L78" s="10"/>
    </row>
    <row r="79" spans="1:12">
      <c r="A79" s="10"/>
      <c r="L79" s="10"/>
    </row>
    <row r="80" spans="1:12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270</v>
      </c>
      <c r="K1" s="58" t="s">
        <v>212</v>
      </c>
      <c r="BM1" s="41" t="s">
        <v>271</v>
      </c>
      <c r="BS1" s="58" t="s">
        <v>178</v>
      </c>
      <c r="CX1" s="53"/>
      <c r="CY1" s="85" t="s">
        <v>272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269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263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264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256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268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38</v>
      </c>
      <c r="V6" s="102">
        <v>4</v>
      </c>
      <c r="W6" s="102"/>
      <c r="X6" s="102"/>
      <c r="Y6" s="102"/>
      <c r="Z6" s="102"/>
      <c r="AA6" s="102"/>
      <c r="AB6" s="102"/>
      <c r="AC6" s="102"/>
      <c r="AD6" s="102">
        <v>9</v>
      </c>
      <c r="AE6" s="102">
        <v>3</v>
      </c>
      <c r="AF6" s="102">
        <v>1</v>
      </c>
      <c r="AG6" s="102"/>
      <c r="AH6" s="102">
        <v>4</v>
      </c>
      <c r="AI6" s="102">
        <v>1</v>
      </c>
      <c r="AJ6" s="4">
        <f t="shared" ref="AJ6:AJ37" si="3">SUM(D6:AI6)</f>
        <v>60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0.12377850162866449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2.9315960912052116E-2</v>
      </c>
      <c r="BG6" s="7">
        <f t="shared" ref="BG6" si="25">IF(AE6=0,"",AE6/$C6)</f>
        <v>9.7719869706840382E-3</v>
      </c>
      <c r="BH6" s="7">
        <f t="shared" ref="BH6" si="26">IF(AF6=0,"",AF6/$C6)</f>
        <v>3.2573289902280132E-3</v>
      </c>
      <c r="BI6" s="7" t="str">
        <f t="shared" ref="BI6" si="27">IF(AG6=0,"",AG6/$C6)</f>
        <v/>
      </c>
      <c r="BJ6" s="7">
        <f t="shared" ref="BJ6" si="28">IF(AH6=0,"",AH6/$C6)</f>
        <v>1.3029315960912053E-2</v>
      </c>
      <c r="BK6" s="7">
        <f t="shared" ref="BK6" si="29">IF(AI6=0,"",AI6/$C6)</f>
        <v>3.2573289902280132E-3</v>
      </c>
      <c r="BL6" s="7">
        <f t="shared" ref="BL6" si="30">IF(AJ6=0,"",AJ6/$C6)</f>
        <v>0.19543973941368079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48</v>
      </c>
      <c r="V7" s="102">
        <v>14</v>
      </c>
      <c r="W7" s="102"/>
      <c r="X7" s="102"/>
      <c r="Y7" s="102"/>
      <c r="Z7" s="102"/>
      <c r="AA7" s="102"/>
      <c r="AB7" s="102"/>
      <c r="AC7" s="102"/>
      <c r="AD7" s="102">
        <v>17</v>
      </c>
      <c r="AE7" s="102"/>
      <c r="AF7" s="102"/>
      <c r="AG7" s="102"/>
      <c r="AH7" s="102">
        <v>4</v>
      </c>
      <c r="AI7" s="102"/>
      <c r="AJ7" s="4">
        <f t="shared" si="3"/>
        <v>83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8.4210526315789472E-2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2.9824561403508771E-2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>
        <f t="shared" ref="BJ7:BJ70" si="55">IF(AH7=0,"",AH7/$C7)</f>
        <v>7.0175438596491229E-3</v>
      </c>
      <c r="BK7" s="7" t="str">
        <f t="shared" ref="BK7:BK70" si="56">IF(AI7=0,"",AI7/$C7)</f>
        <v/>
      </c>
      <c r="BL7" s="7">
        <f t="shared" ref="BL7:BL70" si="57">IF(AJ7=0,"",AJ7/$C7)</f>
        <v>0.14561403508771931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318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6</v>
      </c>
      <c r="V8" s="102">
        <v>1</v>
      </c>
      <c r="W8" s="102"/>
      <c r="X8" s="102"/>
      <c r="Y8" s="102"/>
      <c r="Z8" s="102"/>
      <c r="AA8" s="102"/>
      <c r="AB8" s="102"/>
      <c r="AC8" s="102"/>
      <c r="AD8" s="102">
        <v>2</v>
      </c>
      <c r="AE8" s="102"/>
      <c r="AF8" s="102"/>
      <c r="AG8" s="102"/>
      <c r="AH8" s="102"/>
      <c r="AI8" s="102"/>
      <c r="AJ8" s="4">
        <f t="shared" si="3"/>
        <v>9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4.8000000000000001E-2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>
        <f t="shared" si="51"/>
        <v>1.6E-2</v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7.1999999999999995E-2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2</v>
      </c>
      <c r="W9" s="102"/>
      <c r="X9" s="102"/>
      <c r="Y9" s="102"/>
      <c r="Z9" s="102"/>
      <c r="AA9" s="102"/>
      <c r="AB9" s="102"/>
      <c r="AC9" s="102"/>
      <c r="AD9" s="102">
        <v>8</v>
      </c>
      <c r="AE9" s="102"/>
      <c r="AF9" s="102">
        <v>1</v>
      </c>
      <c r="AG9" s="102"/>
      <c r="AH9" s="102">
        <v>1</v>
      </c>
      <c r="AI9" s="102"/>
      <c r="AJ9" s="4">
        <f t="shared" si="3"/>
        <v>12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2.6666666666666668E-2</v>
      </c>
      <c r="BG9" s="7" t="str">
        <f t="shared" si="52"/>
        <v/>
      </c>
      <c r="BH9" s="7">
        <f t="shared" si="53"/>
        <v>3.3333333333333335E-3</v>
      </c>
      <c r="BI9" s="7" t="str">
        <f t="shared" si="54"/>
        <v/>
      </c>
      <c r="BJ9" s="7">
        <f t="shared" si="55"/>
        <v>3.3333333333333335E-3</v>
      </c>
      <c r="BK9" s="7" t="str">
        <f t="shared" si="56"/>
        <v/>
      </c>
      <c r="BL9" s="7">
        <f t="shared" si="57"/>
        <v>0.04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14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15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0.15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13</v>
      </c>
      <c r="W11" s="102"/>
      <c r="X11" s="102"/>
      <c r="Y11" s="102"/>
      <c r="Z11" s="102"/>
      <c r="AA11" s="102"/>
      <c r="AB11" s="102">
        <v>1</v>
      </c>
      <c r="AC11" s="101"/>
      <c r="AD11" s="101">
        <v>28</v>
      </c>
      <c r="AE11" s="102">
        <v>1</v>
      </c>
      <c r="AF11" s="102">
        <v>2</v>
      </c>
      <c r="AG11" s="102"/>
      <c r="AH11" s="102">
        <v>2</v>
      </c>
      <c r="AI11" s="102">
        <v>1</v>
      </c>
      <c r="AJ11" s="4">
        <f t="shared" si="3"/>
        <v>49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1.2515644555694619E-3</v>
      </c>
      <c r="BE11" s="7" t="str">
        <f t="shared" si="50"/>
        <v/>
      </c>
      <c r="BF11" s="7">
        <f t="shared" si="51"/>
        <v>3.5043804755944929E-2</v>
      </c>
      <c r="BG11" s="7">
        <f t="shared" si="52"/>
        <v>1.2515644555694619E-3</v>
      </c>
      <c r="BH11" s="7">
        <f t="shared" si="53"/>
        <v>2.5031289111389237E-3</v>
      </c>
      <c r="BI11" s="7" t="str">
        <f t="shared" si="54"/>
        <v/>
      </c>
      <c r="BJ11" s="7">
        <f t="shared" si="55"/>
        <v>2.5031289111389237E-3</v>
      </c>
      <c r="BK11" s="7">
        <f t="shared" si="56"/>
        <v>1.2515644555694619E-3</v>
      </c>
      <c r="BL11" s="7">
        <f t="shared" si="57"/>
        <v>6.1326658322903627E-2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/>
      <c r="W12" s="102"/>
      <c r="X12" s="102"/>
      <c r="Y12" s="102"/>
      <c r="Z12" s="102"/>
      <c r="AA12" s="102"/>
      <c r="AB12" s="102"/>
      <c r="AC12" s="101"/>
      <c r="AD12" s="102">
        <v>1</v>
      </c>
      <c r="AE12" s="102"/>
      <c r="AF12" s="102"/>
      <c r="AG12" s="102"/>
      <c r="AH12" s="102"/>
      <c r="AI12" s="102"/>
      <c r="AJ12" s="4">
        <f t="shared" si="3"/>
        <v>3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>
        <f t="shared" si="51"/>
        <v>3.3112582781456954E-3</v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9.9337748344370865E-3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>
        <v>5</v>
      </c>
      <c r="W13" s="102"/>
      <c r="X13" s="102"/>
      <c r="Y13" s="102"/>
      <c r="Z13" s="102"/>
      <c r="AA13" s="102"/>
      <c r="AB13" s="102"/>
      <c r="AC13" s="102"/>
      <c r="AD13" s="102">
        <v>10</v>
      </c>
      <c r="AE13" s="102"/>
      <c r="AF13" s="102">
        <v>2</v>
      </c>
      <c r="AG13" s="102"/>
      <c r="AH13" s="102">
        <v>1</v>
      </c>
      <c r="AI13" s="102">
        <v>1</v>
      </c>
      <c r="AJ13" s="4">
        <f t="shared" si="3"/>
        <v>19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5.2631578947368418E-2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>
        <f t="shared" si="55"/>
        <v>5.263157894736842E-3</v>
      </c>
      <c r="BK13" s="7">
        <f t="shared" si="56"/>
        <v>5.263157894736842E-3</v>
      </c>
      <c r="BL13" s="7">
        <f t="shared" si="57"/>
        <v>0.1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6</v>
      </c>
      <c r="W14" s="102"/>
      <c r="X14" s="102"/>
      <c r="Y14" s="102"/>
      <c r="Z14" s="102"/>
      <c r="AA14" s="102"/>
      <c r="AB14" s="102"/>
      <c r="AC14" s="102"/>
      <c r="AD14" s="101">
        <v>17</v>
      </c>
      <c r="AE14" s="102"/>
      <c r="AF14" s="102"/>
      <c r="AG14" s="102"/>
      <c r="AH14" s="102">
        <v>4</v>
      </c>
      <c r="AI14" s="102"/>
      <c r="AJ14" s="4">
        <f t="shared" si="3"/>
        <v>27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>
        <f t="shared" si="51"/>
        <v>5.6666666666666664E-2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>
        <f t="shared" si="55"/>
        <v>1.3333333333333334E-2</v>
      </c>
      <c r="BK14" s="7" t="str">
        <f t="shared" si="56"/>
        <v/>
      </c>
      <c r="BL14" s="7">
        <f t="shared" si="57"/>
        <v>0.09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293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/>
      <c r="W15" s="102"/>
      <c r="X15" s="102"/>
      <c r="Y15" s="102"/>
      <c r="Z15" s="102"/>
      <c r="AA15" s="102"/>
      <c r="AB15" s="102"/>
      <c r="AC15" s="102"/>
      <c r="AD15" s="102">
        <v>4</v>
      </c>
      <c r="AE15" s="102"/>
      <c r="AF15" s="102"/>
      <c r="AG15" s="102"/>
      <c r="AH15" s="102"/>
      <c r="AI15" s="102"/>
      <c r="AJ15" s="4">
        <f t="shared" si="3"/>
        <v>5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>
        <f t="shared" si="51"/>
        <v>2.3809523809523808E-2</v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2.976190476190476E-2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315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14</v>
      </c>
      <c r="J17" s="102">
        <v>7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21</v>
      </c>
      <c r="AL17" s="7" t="str">
        <f t="shared" si="31"/>
        <v/>
      </c>
      <c r="AM17" s="7">
        <f t="shared" si="32"/>
        <v>0.14000000000000001</v>
      </c>
      <c r="AN17" s="7">
        <f t="shared" si="33"/>
        <v>7.0000000000000007E-2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0.21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9</v>
      </c>
      <c r="AD18" s="102">
        <v>2</v>
      </c>
      <c r="AE18" s="102"/>
      <c r="AF18" s="102"/>
      <c r="AG18" s="102"/>
      <c r="AH18" s="102"/>
      <c r="AI18" s="102">
        <v>1</v>
      </c>
      <c r="AJ18" s="4">
        <f t="shared" si="3"/>
        <v>12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8.4905660377358486E-2</v>
      </c>
      <c r="BF18" s="7">
        <f t="shared" si="51"/>
        <v>1.8867924528301886E-2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>
        <f t="shared" si="56"/>
        <v>9.433962264150943E-3</v>
      </c>
      <c r="BL18" s="7">
        <f t="shared" si="57"/>
        <v>0.11320754716981132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325</v>
      </c>
      <c r="C19" s="101">
        <v>137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/>
      <c r="T19" s="102"/>
      <c r="U19" s="102"/>
      <c r="V19" s="102">
        <v>2</v>
      </c>
      <c r="W19" s="102"/>
      <c r="X19" s="102"/>
      <c r="Y19" s="102"/>
      <c r="Z19" s="102"/>
      <c r="AA19" s="102"/>
      <c r="AB19" s="102"/>
      <c r="AC19" s="102"/>
      <c r="AD19" s="102">
        <v>3</v>
      </c>
      <c r="AE19" s="102"/>
      <c r="AF19" s="102"/>
      <c r="AG19" s="102"/>
      <c r="AH19" s="102">
        <v>1</v>
      </c>
      <c r="AI19" s="102"/>
      <c r="AJ19" s="4">
        <f t="shared" si="3"/>
        <v>6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 t="str">
        <f t="shared" si="42"/>
        <v/>
      </c>
      <c r="AX19" s="7" t="str">
        <f t="shared" si="43"/>
        <v/>
      </c>
      <c r="AY19" s="7" t="str">
        <f t="shared" si="44"/>
        <v/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 t="str">
        <f t="shared" si="49"/>
        <v/>
      </c>
      <c r="BE19" s="7" t="str">
        <f t="shared" si="50"/>
        <v/>
      </c>
      <c r="BF19" s="7">
        <f t="shared" si="51"/>
        <v>2.1897810218978103E-2</v>
      </c>
      <c r="BG19" s="7" t="str">
        <f t="shared" si="52"/>
        <v/>
      </c>
      <c r="BH19" s="7" t="str">
        <f t="shared" si="53"/>
        <v/>
      </c>
      <c r="BI19" s="7" t="str">
        <f t="shared" si="54"/>
        <v/>
      </c>
      <c r="BJ19" s="7">
        <f t="shared" si="55"/>
        <v>7.2992700729927005E-3</v>
      </c>
      <c r="BK19" s="7" t="str">
        <f t="shared" si="56"/>
        <v/>
      </c>
      <c r="BL19" s="7">
        <f t="shared" si="57"/>
        <v>4.3795620437956206E-2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Y19">
        <v>2025</v>
      </c>
      <c r="CZ19" s="10">
        <v>45780</v>
      </c>
      <c r="DB19">
        <v>1</v>
      </c>
      <c r="DC19">
        <v>1</v>
      </c>
      <c r="DH19">
        <v>1</v>
      </c>
      <c r="DM19">
        <v>1</v>
      </c>
      <c r="DS19">
        <v>1</v>
      </c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125</v>
      </c>
      <c r="C20" s="101">
        <v>831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/>
      <c r="R20" s="102"/>
      <c r="S20" s="101">
        <v>2</v>
      </c>
      <c r="T20" s="102"/>
      <c r="U20" s="101">
        <v>4</v>
      </c>
      <c r="V20" s="102">
        <v>18</v>
      </c>
      <c r="W20" s="102"/>
      <c r="X20" s="102"/>
      <c r="Y20" s="102"/>
      <c r="Z20" s="102"/>
      <c r="AA20" s="102"/>
      <c r="AB20" s="102">
        <v>1</v>
      </c>
      <c r="AC20" s="102">
        <v>2</v>
      </c>
      <c r="AD20" s="102">
        <v>27</v>
      </c>
      <c r="AE20" s="102">
        <v>5</v>
      </c>
      <c r="AF20" s="102">
        <v>1</v>
      </c>
      <c r="AG20" s="102">
        <v>2</v>
      </c>
      <c r="AH20" s="102">
        <v>9</v>
      </c>
      <c r="AI20" s="102">
        <v>3</v>
      </c>
      <c r="AJ20" s="4">
        <f t="shared" si="3"/>
        <v>74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 t="str">
        <f t="shared" si="40"/>
        <v/>
      </c>
      <c r="AV20" s="7" t="str">
        <f t="shared" si="41"/>
        <v/>
      </c>
      <c r="AW20" s="7">
        <f t="shared" si="42"/>
        <v>2.4067388688327317E-3</v>
      </c>
      <c r="AX20" s="7" t="str">
        <f t="shared" si="43"/>
        <v/>
      </c>
      <c r="AY20" s="7">
        <f t="shared" si="44"/>
        <v>4.8134777376654635E-3</v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>
        <f t="shared" si="49"/>
        <v>1.2033694344163659E-3</v>
      </c>
      <c r="BE20" s="7">
        <f t="shared" si="50"/>
        <v>2.4067388688327317E-3</v>
      </c>
      <c r="BF20" s="7">
        <f t="shared" si="51"/>
        <v>3.2490974729241874E-2</v>
      </c>
      <c r="BG20" s="7">
        <f t="shared" si="52"/>
        <v>6.0168471720818293E-3</v>
      </c>
      <c r="BH20" s="7">
        <f t="shared" si="53"/>
        <v>1.2033694344163659E-3</v>
      </c>
      <c r="BI20" s="7">
        <f t="shared" si="54"/>
        <v>2.4067388688327317E-3</v>
      </c>
      <c r="BJ20" s="7">
        <f t="shared" si="55"/>
        <v>1.0830324909747292E-2</v>
      </c>
      <c r="BK20" s="7">
        <f t="shared" si="56"/>
        <v>3.6101083032490976E-3</v>
      </c>
      <c r="BL20" s="7">
        <f t="shared" si="57"/>
        <v>8.9049338146811069E-2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Y20">
        <v>2025</v>
      </c>
      <c r="CZ20" s="10">
        <v>45781</v>
      </c>
      <c r="DH20">
        <v>1</v>
      </c>
      <c r="DS20">
        <v>1</v>
      </c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128</v>
      </c>
      <c r="C21" s="101">
        <v>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>
        <v>90</v>
      </c>
      <c r="R21" s="102">
        <v>40</v>
      </c>
      <c r="S21" s="102">
        <v>6</v>
      </c>
      <c r="T21" s="102"/>
      <c r="U21" s="102"/>
      <c r="V21" s="102">
        <v>1</v>
      </c>
      <c r="W21" s="102"/>
      <c r="X21" s="102"/>
      <c r="Y21" s="102"/>
      <c r="Z21" s="102"/>
      <c r="AA21" s="102"/>
      <c r="AB21" s="102"/>
      <c r="AC21" s="102"/>
      <c r="AD21" s="102">
        <v>6</v>
      </c>
      <c r="AE21" s="102"/>
      <c r="AF21" s="102"/>
      <c r="AG21" s="102"/>
      <c r="AH21" s="102"/>
      <c r="AI21" s="102"/>
      <c r="AJ21" s="4">
        <f t="shared" si="3"/>
        <v>143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>
        <f t="shared" si="40"/>
        <v>9.0090090090090086E-2</v>
      </c>
      <c r="AV21" s="7">
        <f t="shared" si="41"/>
        <v>4.004004004004004E-2</v>
      </c>
      <c r="AW21" s="7">
        <f t="shared" si="42"/>
        <v>6.006006006006006E-3</v>
      </c>
      <c r="AX21" s="7" t="str">
        <f t="shared" si="43"/>
        <v/>
      </c>
      <c r="AY21" s="7" t="str">
        <f t="shared" si="44"/>
        <v/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 t="str">
        <f t="shared" si="49"/>
        <v/>
      </c>
      <c r="BE21" s="7" t="str">
        <f t="shared" si="50"/>
        <v/>
      </c>
      <c r="BF21" s="7">
        <f t="shared" si="51"/>
        <v>6.006006006006006E-3</v>
      </c>
      <c r="BG21" s="7" t="str">
        <f t="shared" si="52"/>
        <v/>
      </c>
      <c r="BH21" s="7" t="str">
        <f t="shared" si="53"/>
        <v/>
      </c>
      <c r="BI21" s="7" t="str">
        <f t="shared" si="54"/>
        <v/>
      </c>
      <c r="BJ21" s="7" t="str">
        <f t="shared" si="55"/>
        <v/>
      </c>
      <c r="BK21" s="7" t="str">
        <f t="shared" si="56"/>
        <v/>
      </c>
      <c r="BL21" s="7">
        <f t="shared" si="57"/>
        <v>0.14314314314314314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Y21">
        <v>2025</v>
      </c>
      <c r="CZ21" s="10">
        <v>45782</v>
      </c>
      <c r="DL21">
        <v>1</v>
      </c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16</v>
      </c>
      <c r="C22" s="101">
        <v>2999</v>
      </c>
      <c r="D22" s="102"/>
      <c r="E22" s="102"/>
      <c r="F22" s="102"/>
      <c r="G22" s="102"/>
      <c r="H22" s="102"/>
      <c r="I22" s="102"/>
      <c r="J22" s="102"/>
      <c r="K22" s="101"/>
      <c r="L22" s="102"/>
      <c r="M22" s="101"/>
      <c r="N22" s="102"/>
      <c r="O22" s="102"/>
      <c r="P22" s="102"/>
      <c r="Q22" s="102"/>
      <c r="R22" s="102"/>
      <c r="S22" s="102">
        <v>1</v>
      </c>
      <c r="T22" s="102"/>
      <c r="U22" s="102">
        <v>4</v>
      </c>
      <c r="V22" s="102">
        <v>16</v>
      </c>
      <c r="W22" s="102"/>
      <c r="X22" s="102"/>
      <c r="Y22" s="102"/>
      <c r="Z22" s="102"/>
      <c r="AA22" s="102"/>
      <c r="AB22" s="102">
        <v>2</v>
      </c>
      <c r="AC22" s="102">
        <v>1</v>
      </c>
      <c r="AD22" s="102">
        <v>58</v>
      </c>
      <c r="AE22" s="102">
        <v>4</v>
      </c>
      <c r="AF22" s="102">
        <v>5</v>
      </c>
      <c r="AG22" s="102">
        <v>1</v>
      </c>
      <c r="AH22" s="102">
        <v>8</v>
      </c>
      <c r="AI22" s="102">
        <v>2</v>
      </c>
      <c r="AJ22" s="4">
        <f t="shared" si="3"/>
        <v>102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 t="str">
        <f t="shared" si="34"/>
        <v/>
      </c>
      <c r="AP22" s="7" t="str">
        <f t="shared" si="35"/>
        <v/>
      </c>
      <c r="AQ22" s="7" t="str">
        <f t="shared" si="36"/>
        <v/>
      </c>
      <c r="AR22" s="7" t="str">
        <f t="shared" si="37"/>
        <v/>
      </c>
      <c r="AS22" s="7" t="str">
        <f t="shared" si="38"/>
        <v/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3.3344448149383126E-4</v>
      </c>
      <c r="AX22" s="7" t="str">
        <f t="shared" si="43"/>
        <v/>
      </c>
      <c r="AY22" s="7">
        <f t="shared" si="44"/>
        <v>1.333777925975325E-3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>
        <f t="shared" si="49"/>
        <v>6.6688896298766251E-4</v>
      </c>
      <c r="BE22" s="7">
        <f t="shared" si="50"/>
        <v>3.3344448149383126E-4</v>
      </c>
      <c r="BF22" s="7">
        <f t="shared" si="51"/>
        <v>1.9339779926642216E-2</v>
      </c>
      <c r="BG22" s="7">
        <f t="shared" si="52"/>
        <v>1.333777925975325E-3</v>
      </c>
      <c r="BH22" s="7">
        <f t="shared" si="53"/>
        <v>1.6672224074691564E-3</v>
      </c>
      <c r="BI22" s="7">
        <f t="shared" si="54"/>
        <v>3.3344448149383126E-4</v>
      </c>
      <c r="BJ22" s="7">
        <f t="shared" si="55"/>
        <v>2.6675558519506501E-3</v>
      </c>
      <c r="BK22" s="7">
        <f t="shared" si="56"/>
        <v>6.6688896298766251E-4</v>
      </c>
      <c r="BL22" s="7">
        <f t="shared" si="57"/>
        <v>3.4011337112370789E-2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Y22">
        <v>2025</v>
      </c>
      <c r="CZ22" s="10">
        <v>45783</v>
      </c>
      <c r="DS22">
        <v>1</v>
      </c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24</v>
      </c>
      <c r="C23" s="101">
        <v>917</v>
      </c>
      <c r="D23" s="102"/>
      <c r="E23" s="102"/>
      <c r="F23" s="102"/>
      <c r="G23" s="102"/>
      <c r="H23" s="102"/>
      <c r="I23" s="102"/>
      <c r="J23" s="102"/>
      <c r="K23" s="102">
        <v>32</v>
      </c>
      <c r="L23" s="102"/>
      <c r="M23" s="101">
        <v>54</v>
      </c>
      <c r="N23" s="102"/>
      <c r="O23" s="102">
        <v>2</v>
      </c>
      <c r="P23" s="102"/>
      <c r="Q23" s="102"/>
      <c r="R23" s="102"/>
      <c r="S23" s="102">
        <v>8</v>
      </c>
      <c r="T23" s="102"/>
      <c r="U23" s="102">
        <v>1</v>
      </c>
      <c r="V23" s="102">
        <v>10</v>
      </c>
      <c r="W23" s="102"/>
      <c r="X23" s="102"/>
      <c r="Y23" s="102"/>
      <c r="Z23" s="102"/>
      <c r="AA23" s="102"/>
      <c r="AB23" s="102"/>
      <c r="AC23" s="102">
        <v>1</v>
      </c>
      <c r="AD23" s="102">
        <v>26</v>
      </c>
      <c r="AE23" s="102">
        <v>3</v>
      </c>
      <c r="AF23" s="102">
        <v>1</v>
      </c>
      <c r="AG23" s="102">
        <v>1</v>
      </c>
      <c r="AH23" s="102">
        <v>1</v>
      </c>
      <c r="AI23" s="102">
        <v>3</v>
      </c>
      <c r="AJ23" s="4">
        <f t="shared" si="3"/>
        <v>143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>
        <f t="shared" si="34"/>
        <v>3.4896401308615051E-2</v>
      </c>
      <c r="AP23" s="7" t="str">
        <f t="shared" si="35"/>
        <v/>
      </c>
      <c r="AQ23" s="7">
        <f t="shared" si="36"/>
        <v>5.8887677208287893E-2</v>
      </c>
      <c r="AR23" s="7" t="str">
        <f t="shared" si="37"/>
        <v/>
      </c>
      <c r="AS23" s="7">
        <f t="shared" si="38"/>
        <v>2.1810250817884407E-3</v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>
        <f t="shared" si="42"/>
        <v>8.7241003271537627E-3</v>
      </c>
      <c r="AX23" s="7" t="str">
        <f t="shared" si="43"/>
        <v/>
      </c>
      <c r="AY23" s="7">
        <f t="shared" si="44"/>
        <v>1.0905125408942203E-3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>
        <f t="shared" si="50"/>
        <v>1.0905125408942203E-3</v>
      </c>
      <c r="BF23" s="7">
        <f t="shared" si="51"/>
        <v>2.8353326063249727E-2</v>
      </c>
      <c r="BG23" s="7">
        <f t="shared" si="52"/>
        <v>3.2715376226826608E-3</v>
      </c>
      <c r="BH23" s="7">
        <f t="shared" si="53"/>
        <v>1.0905125408942203E-3</v>
      </c>
      <c r="BI23" s="7">
        <f t="shared" si="54"/>
        <v>1.0905125408942203E-3</v>
      </c>
      <c r="BJ23" s="7">
        <f t="shared" si="55"/>
        <v>1.0905125408942203E-3</v>
      </c>
      <c r="BK23" s="7">
        <f t="shared" si="56"/>
        <v>3.2715376226826608E-3</v>
      </c>
      <c r="BL23" s="7">
        <f t="shared" si="57"/>
        <v>0.15594329334787349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Y23">
        <v>2025</v>
      </c>
      <c r="CZ23" s="10">
        <v>45784</v>
      </c>
      <c r="DS23">
        <v>1</v>
      </c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151</v>
      </c>
      <c r="C24" s="101">
        <v>600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>
        <v>3</v>
      </c>
      <c r="V24" s="102">
        <v>12</v>
      </c>
      <c r="W24" s="102"/>
      <c r="X24" s="102"/>
      <c r="Y24" s="102"/>
      <c r="Z24" s="102"/>
      <c r="AA24" s="102"/>
      <c r="AB24" s="102"/>
      <c r="AC24" s="102"/>
      <c r="AD24" s="101">
        <v>28</v>
      </c>
      <c r="AE24" s="102">
        <v>2</v>
      </c>
      <c r="AF24" s="102">
        <v>1</v>
      </c>
      <c r="AG24" s="102"/>
      <c r="AH24" s="102"/>
      <c r="AI24" s="102"/>
      <c r="AJ24" s="4">
        <f t="shared" si="3"/>
        <v>46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>
        <f t="shared" si="44"/>
        <v>5.0000000000000001E-3</v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>
        <f t="shared" si="51"/>
        <v>4.6666666666666669E-2</v>
      </c>
      <c r="BG24" s="7">
        <f t="shared" si="52"/>
        <v>3.3333333333333335E-3</v>
      </c>
      <c r="BH24" s="7">
        <f t="shared" si="53"/>
        <v>1.6666666666666668E-3</v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7.6666666666666661E-2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Y24">
        <v>2025</v>
      </c>
      <c r="CZ24" s="10">
        <v>45785</v>
      </c>
      <c r="DE24">
        <v>1</v>
      </c>
      <c r="DR24">
        <v>1</v>
      </c>
      <c r="DS24">
        <v>2</v>
      </c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164</v>
      </c>
      <c r="C25" s="101">
        <v>300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>
        <v>5</v>
      </c>
      <c r="W25" s="102"/>
      <c r="X25" s="102"/>
      <c r="Y25" s="101"/>
      <c r="Z25" s="101"/>
      <c r="AA25" s="101"/>
      <c r="AB25" s="102"/>
      <c r="AC25" s="102"/>
      <c r="AD25" s="102">
        <v>9</v>
      </c>
      <c r="AE25" s="102">
        <v>2</v>
      </c>
      <c r="AF25" s="102"/>
      <c r="AG25" s="102"/>
      <c r="AH25" s="102"/>
      <c r="AI25" s="102"/>
      <c r="AJ25" s="4">
        <f t="shared" si="3"/>
        <v>16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 t="str">
        <f t="shared" si="42"/>
        <v/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 t="str">
        <f t="shared" si="49"/>
        <v/>
      </c>
      <c r="BE25" s="7" t="str">
        <f t="shared" si="50"/>
        <v/>
      </c>
      <c r="BF25" s="7">
        <f t="shared" si="51"/>
        <v>0.03</v>
      </c>
      <c r="BG25" s="7">
        <f t="shared" si="52"/>
        <v>6.6666666666666671E-3</v>
      </c>
      <c r="BH25" s="7" t="str">
        <f t="shared" si="53"/>
        <v/>
      </c>
      <c r="BI25" s="7" t="str">
        <f t="shared" si="54"/>
        <v/>
      </c>
      <c r="BJ25" s="7" t="str">
        <f t="shared" si="55"/>
        <v/>
      </c>
      <c r="BK25" s="7" t="str">
        <f t="shared" si="56"/>
        <v/>
      </c>
      <c r="BL25" s="7">
        <f t="shared" si="57"/>
        <v>5.3333333333333337E-2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Y25">
        <v>2025</v>
      </c>
      <c r="CZ25" s="10">
        <v>45786</v>
      </c>
      <c r="DI25">
        <v>1</v>
      </c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158</v>
      </c>
      <c r="C26" s="101">
        <v>200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>
        <v>1</v>
      </c>
      <c r="W26" s="102"/>
      <c r="X26" s="102"/>
      <c r="Y26" s="102"/>
      <c r="Z26" s="102"/>
      <c r="AA26" s="102"/>
      <c r="AB26" s="102"/>
      <c r="AC26" s="102"/>
      <c r="AD26" s="102">
        <v>5</v>
      </c>
      <c r="AE26" s="102"/>
      <c r="AF26" s="102">
        <v>1</v>
      </c>
      <c r="AG26" s="102"/>
      <c r="AH26" s="102">
        <v>1</v>
      </c>
      <c r="AI26" s="102"/>
      <c r="AJ26" s="4">
        <f t="shared" si="3"/>
        <v>8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 t="str">
        <f t="shared" si="50"/>
        <v/>
      </c>
      <c r="BF26" s="7">
        <f t="shared" si="51"/>
        <v>2.5000000000000001E-2</v>
      </c>
      <c r="BG26" s="7" t="str">
        <f t="shared" si="52"/>
        <v/>
      </c>
      <c r="BH26" s="7">
        <f t="shared" si="53"/>
        <v>5.0000000000000001E-3</v>
      </c>
      <c r="BI26" s="7" t="str">
        <f t="shared" si="54"/>
        <v/>
      </c>
      <c r="BJ26" s="7">
        <f t="shared" si="55"/>
        <v>5.0000000000000001E-3</v>
      </c>
      <c r="BK26" s="7" t="str">
        <f t="shared" si="56"/>
        <v/>
      </c>
      <c r="BL26" s="7">
        <f t="shared" si="57"/>
        <v>0.04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Y26">
        <v>2025</v>
      </c>
      <c r="CZ26" s="10">
        <v>45787</v>
      </c>
      <c r="DR26">
        <v>1</v>
      </c>
      <c r="DS26">
        <v>1</v>
      </c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126</v>
      </c>
      <c r="C27" s="101">
        <v>1062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>
        <v>1</v>
      </c>
      <c r="T27" s="102"/>
      <c r="U27" s="101"/>
      <c r="V27" s="102">
        <v>5</v>
      </c>
      <c r="W27" s="102"/>
      <c r="X27" s="102"/>
      <c r="Y27" s="102"/>
      <c r="Z27" s="102"/>
      <c r="AA27" s="102"/>
      <c r="AB27" s="102">
        <v>2</v>
      </c>
      <c r="AC27" s="102"/>
      <c r="AD27" s="102">
        <v>16</v>
      </c>
      <c r="AE27" s="102">
        <v>4</v>
      </c>
      <c r="AF27" s="102">
        <v>2</v>
      </c>
      <c r="AG27" s="102"/>
      <c r="AH27" s="102">
        <v>5</v>
      </c>
      <c r="AI27" s="102">
        <v>1</v>
      </c>
      <c r="AJ27" s="4">
        <f t="shared" si="3"/>
        <v>36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 t="str">
        <f t="shared" si="34"/>
        <v/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>
        <f t="shared" si="42"/>
        <v>9.4161958568738226E-4</v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>
        <f t="shared" si="49"/>
        <v>1.8832391713747645E-3</v>
      </c>
      <c r="BE27" s="7" t="str">
        <f t="shared" si="50"/>
        <v/>
      </c>
      <c r="BF27" s="7">
        <f t="shared" si="51"/>
        <v>1.5065913370998116E-2</v>
      </c>
      <c r="BG27" s="7">
        <f t="shared" si="52"/>
        <v>3.766478342749529E-3</v>
      </c>
      <c r="BH27" s="7">
        <f t="shared" si="53"/>
        <v>1.8832391713747645E-3</v>
      </c>
      <c r="BI27" s="7" t="str">
        <f t="shared" si="54"/>
        <v/>
      </c>
      <c r="BJ27" s="7">
        <f t="shared" si="55"/>
        <v>4.7080979284369112E-3</v>
      </c>
      <c r="BK27" s="7">
        <f t="shared" si="56"/>
        <v>9.4161958568738226E-4</v>
      </c>
      <c r="BL27" s="7">
        <f t="shared" si="57"/>
        <v>3.3898305084745763E-2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Y27">
        <v>2025</v>
      </c>
      <c r="CZ27" s="10">
        <v>45788</v>
      </c>
      <c r="DA27">
        <v>1</v>
      </c>
      <c r="DG27">
        <v>1</v>
      </c>
      <c r="DN27">
        <v>2</v>
      </c>
      <c r="DO27">
        <v>1</v>
      </c>
      <c r="DS27">
        <v>1</v>
      </c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12</v>
      </c>
      <c r="C28" s="101">
        <v>613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1"/>
      <c r="V28" s="102"/>
      <c r="W28" s="102"/>
      <c r="X28" s="102"/>
      <c r="Y28" s="102"/>
      <c r="Z28" s="102"/>
      <c r="AA28" s="102"/>
      <c r="AB28" s="102"/>
      <c r="AC28" s="102">
        <v>48</v>
      </c>
      <c r="AD28" s="102">
        <v>18</v>
      </c>
      <c r="AE28" s="102">
        <v>1</v>
      </c>
      <c r="AF28" s="102">
        <v>2</v>
      </c>
      <c r="AG28" s="102"/>
      <c r="AH28" s="102">
        <v>4</v>
      </c>
      <c r="AI28" s="102">
        <v>1</v>
      </c>
      <c r="AJ28" s="4">
        <f t="shared" si="3"/>
        <v>74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 t="str">
        <f t="shared" si="36"/>
        <v/>
      </c>
      <c r="AR28" s="7" t="str">
        <f t="shared" si="37"/>
        <v/>
      </c>
      <c r="AS28" s="7" t="str">
        <f t="shared" si="38"/>
        <v/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 t="str">
        <f t="shared" si="42"/>
        <v/>
      </c>
      <c r="AX28" s="7" t="str">
        <f t="shared" si="43"/>
        <v/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 t="str">
        <f t="shared" si="49"/>
        <v/>
      </c>
      <c r="BE28" s="7">
        <f t="shared" si="50"/>
        <v>7.8303425774877644E-2</v>
      </c>
      <c r="BF28" s="7">
        <f t="shared" si="51"/>
        <v>2.936378466557912E-2</v>
      </c>
      <c r="BG28" s="7">
        <f t="shared" si="52"/>
        <v>1.6313213703099511E-3</v>
      </c>
      <c r="BH28" s="7">
        <f t="shared" si="53"/>
        <v>3.2626427406199023E-3</v>
      </c>
      <c r="BI28" s="7" t="str">
        <f t="shared" si="54"/>
        <v/>
      </c>
      <c r="BJ28" s="7">
        <f t="shared" si="55"/>
        <v>6.5252854812398045E-3</v>
      </c>
      <c r="BK28" s="7">
        <f t="shared" si="56"/>
        <v>1.6313213703099511E-3</v>
      </c>
      <c r="BL28" s="7">
        <f t="shared" si="57"/>
        <v>0.12071778140293637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Y28">
        <v>2025</v>
      </c>
      <c r="CZ28" s="10">
        <v>45789</v>
      </c>
      <c r="DA28">
        <v>1</v>
      </c>
      <c r="DG28">
        <v>2</v>
      </c>
      <c r="DP28">
        <v>1</v>
      </c>
      <c r="DS28">
        <v>1</v>
      </c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249</v>
      </c>
      <c r="C29" s="101">
        <v>28</v>
      </c>
      <c r="D29" s="102"/>
      <c r="E29" s="102"/>
      <c r="F29" s="102"/>
      <c r="G29" s="101"/>
      <c r="H29" s="101"/>
      <c r="I29" s="102"/>
      <c r="J29" s="101"/>
      <c r="K29" s="102">
        <v>1</v>
      </c>
      <c r="L29" s="102"/>
      <c r="M29" s="101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4">
        <f t="shared" si="3"/>
        <v>1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>
        <f t="shared" si="34"/>
        <v>3.5714285714285712E-2</v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 t="str">
        <f t="shared" si="39"/>
        <v/>
      </c>
      <c r="AU29" s="7" t="str">
        <f t="shared" si="40"/>
        <v/>
      </c>
      <c r="AV29" s="7" t="str">
        <f t="shared" si="41"/>
        <v/>
      </c>
      <c r="AW29" s="7" t="str">
        <f t="shared" si="42"/>
        <v/>
      </c>
      <c r="AX29" s="7" t="str">
        <f t="shared" si="43"/>
        <v/>
      </c>
      <c r="AY29" s="7" t="str">
        <f t="shared" si="44"/>
        <v/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 t="str">
        <f t="shared" si="51"/>
        <v/>
      </c>
      <c r="BG29" s="7" t="str">
        <f t="shared" si="52"/>
        <v/>
      </c>
      <c r="BH29" s="7" t="str">
        <f t="shared" si="53"/>
        <v/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3.5714285714285712E-2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Y29">
        <v>2025</v>
      </c>
      <c r="CZ29" s="10">
        <v>45790</v>
      </c>
      <c r="DO29">
        <v>1</v>
      </c>
      <c r="DR29">
        <v>1</v>
      </c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47</v>
      </c>
      <c r="C30" s="101">
        <v>1204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>
        <v>1</v>
      </c>
      <c r="N30" s="102">
        <v>11</v>
      </c>
      <c r="O30" s="102">
        <v>128</v>
      </c>
      <c r="P30" s="102"/>
      <c r="Q30" s="102"/>
      <c r="R30" s="102"/>
      <c r="S30" s="102">
        <v>13</v>
      </c>
      <c r="T30" s="102">
        <v>1</v>
      </c>
      <c r="U30" s="102"/>
      <c r="V30" s="102">
        <v>12</v>
      </c>
      <c r="W30" s="102"/>
      <c r="X30" s="102"/>
      <c r="Y30" s="102"/>
      <c r="Z30" s="102"/>
      <c r="AA30" s="102"/>
      <c r="AB30" s="102">
        <v>1</v>
      </c>
      <c r="AC30" s="102"/>
      <c r="AD30" s="101">
        <v>38</v>
      </c>
      <c r="AE30" s="102"/>
      <c r="AF30" s="102">
        <v>1</v>
      </c>
      <c r="AG30" s="102">
        <v>1</v>
      </c>
      <c r="AH30" s="102">
        <v>4</v>
      </c>
      <c r="AI30" s="102">
        <v>4</v>
      </c>
      <c r="AJ30" s="4">
        <f t="shared" si="3"/>
        <v>215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 t="str">
        <f t="shared" si="34"/>
        <v/>
      </c>
      <c r="AP30" s="7" t="str">
        <f t="shared" si="35"/>
        <v/>
      </c>
      <c r="AQ30" s="7">
        <f t="shared" si="36"/>
        <v>8.3056478405315617E-4</v>
      </c>
      <c r="AR30" s="7">
        <f t="shared" si="37"/>
        <v>9.1362126245847185E-3</v>
      </c>
      <c r="AS30" s="7">
        <f t="shared" si="38"/>
        <v>0.10631229235880399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1.079734219269103E-2</v>
      </c>
      <c r="AX30" s="7">
        <f t="shared" si="43"/>
        <v>8.3056478405315617E-4</v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>
        <f t="shared" si="49"/>
        <v>8.3056478405315617E-4</v>
      </c>
      <c r="BE30" s="7" t="str">
        <f t="shared" si="50"/>
        <v/>
      </c>
      <c r="BF30" s="7">
        <f t="shared" si="51"/>
        <v>3.1561461794019932E-2</v>
      </c>
      <c r="BG30" s="7" t="str">
        <f t="shared" si="52"/>
        <v/>
      </c>
      <c r="BH30" s="7">
        <f t="shared" si="53"/>
        <v>8.3056478405315617E-4</v>
      </c>
      <c r="BI30" s="7">
        <f t="shared" si="54"/>
        <v>8.3056478405315617E-4</v>
      </c>
      <c r="BJ30" s="7">
        <f t="shared" si="55"/>
        <v>3.3222591362126247E-3</v>
      </c>
      <c r="BK30" s="7">
        <f t="shared" si="56"/>
        <v>3.3222591362126247E-3</v>
      </c>
      <c r="BL30" s="7">
        <f t="shared" si="57"/>
        <v>0.17857142857142858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Y30">
        <v>2025</v>
      </c>
      <c r="CZ30" s="10">
        <v>45791</v>
      </c>
      <c r="DA30">
        <v>1</v>
      </c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23</v>
      </c>
      <c r="C31" s="101">
        <v>1198</v>
      </c>
      <c r="D31" s="102"/>
      <c r="E31" s="102"/>
      <c r="F31" s="102"/>
      <c r="G31" s="102"/>
      <c r="H31" s="102"/>
      <c r="I31" s="101"/>
      <c r="J31" s="101"/>
      <c r="K31" s="102"/>
      <c r="L31" s="102"/>
      <c r="M31" s="102"/>
      <c r="N31" s="102"/>
      <c r="O31" s="102"/>
      <c r="P31" s="102">
        <v>190</v>
      </c>
      <c r="Q31" s="102"/>
      <c r="R31" s="102"/>
      <c r="S31" s="102">
        <v>9</v>
      </c>
      <c r="T31" s="102"/>
      <c r="U31" s="102">
        <v>1</v>
      </c>
      <c r="V31" s="102">
        <v>2</v>
      </c>
      <c r="W31" s="102"/>
      <c r="X31" s="102"/>
      <c r="Y31" s="102"/>
      <c r="Z31" s="102"/>
      <c r="AA31" s="102"/>
      <c r="AB31" s="102"/>
      <c r="AC31" s="102"/>
      <c r="AD31" s="102">
        <v>23</v>
      </c>
      <c r="AE31" s="102">
        <v>1</v>
      </c>
      <c r="AF31" s="102">
        <v>2</v>
      </c>
      <c r="AG31" s="102"/>
      <c r="AH31" s="102">
        <v>2</v>
      </c>
      <c r="AI31" s="102"/>
      <c r="AJ31" s="4">
        <f t="shared" si="3"/>
        <v>230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 t="str">
        <f t="shared" si="34"/>
        <v/>
      </c>
      <c r="AP31" s="7" t="str">
        <f t="shared" si="35"/>
        <v/>
      </c>
      <c r="AQ31" s="7" t="str">
        <f t="shared" si="36"/>
        <v/>
      </c>
      <c r="AR31" s="7" t="str">
        <f t="shared" si="37"/>
        <v/>
      </c>
      <c r="AS31" s="7" t="str">
        <f t="shared" si="38"/>
        <v/>
      </c>
      <c r="AT31" s="7">
        <f t="shared" si="39"/>
        <v>0.15859766277128548</v>
      </c>
      <c r="AU31" s="7" t="str">
        <f t="shared" si="40"/>
        <v/>
      </c>
      <c r="AV31" s="7" t="str">
        <f t="shared" si="41"/>
        <v/>
      </c>
      <c r="AW31" s="7">
        <f t="shared" si="42"/>
        <v>7.5125208681135229E-3</v>
      </c>
      <c r="AX31" s="7" t="str">
        <f t="shared" si="43"/>
        <v/>
      </c>
      <c r="AY31" s="7">
        <f t="shared" si="44"/>
        <v>8.3472454090150253E-4</v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1.9198664440734557E-2</v>
      </c>
      <c r="BG31" s="7">
        <f t="shared" si="52"/>
        <v>8.3472454090150253E-4</v>
      </c>
      <c r="BH31" s="7">
        <f t="shared" si="53"/>
        <v>1.6694490818030051E-3</v>
      </c>
      <c r="BI31" s="7" t="str">
        <f t="shared" si="54"/>
        <v/>
      </c>
      <c r="BJ31" s="7">
        <f t="shared" si="55"/>
        <v>1.6694490818030051E-3</v>
      </c>
      <c r="BK31" s="7" t="str">
        <f t="shared" si="56"/>
        <v/>
      </c>
      <c r="BL31" s="7">
        <f t="shared" si="57"/>
        <v>0.19198664440734559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Y31">
        <v>2025</v>
      </c>
      <c r="CZ31" s="10">
        <v>45793</v>
      </c>
      <c r="DD31">
        <v>1</v>
      </c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25</v>
      </c>
      <c r="C32" s="101">
        <v>800</v>
      </c>
      <c r="D32" s="102"/>
      <c r="E32" s="102"/>
      <c r="F32" s="102"/>
      <c r="G32" s="102"/>
      <c r="H32" s="102"/>
      <c r="I32" s="102"/>
      <c r="J32" s="102"/>
      <c r="K32" s="102">
        <v>19</v>
      </c>
      <c r="L32" s="102"/>
      <c r="M32" s="102">
        <v>98</v>
      </c>
      <c r="N32" s="102"/>
      <c r="O32" s="102">
        <v>1</v>
      </c>
      <c r="P32" s="102"/>
      <c r="Q32" s="101"/>
      <c r="R32" s="101"/>
      <c r="S32" s="102">
        <v>4</v>
      </c>
      <c r="T32" s="102"/>
      <c r="U32" s="102"/>
      <c r="V32" s="102">
        <v>12</v>
      </c>
      <c r="W32" s="102"/>
      <c r="X32" s="102"/>
      <c r="Y32" s="102"/>
      <c r="Z32" s="102"/>
      <c r="AA32" s="102"/>
      <c r="AB32" s="102"/>
      <c r="AC32" s="102"/>
      <c r="AD32" s="102">
        <v>17</v>
      </c>
      <c r="AE32" s="102">
        <v>1</v>
      </c>
      <c r="AF32" s="102">
        <v>1</v>
      </c>
      <c r="AG32" s="102">
        <v>1</v>
      </c>
      <c r="AH32" s="102">
        <v>5</v>
      </c>
      <c r="AI32" s="102">
        <v>1</v>
      </c>
      <c r="AJ32" s="4">
        <f t="shared" si="3"/>
        <v>160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>
        <f t="shared" si="34"/>
        <v>2.375E-2</v>
      </c>
      <c r="AP32" s="7" t="str">
        <f t="shared" si="35"/>
        <v/>
      </c>
      <c r="AQ32" s="7">
        <f t="shared" si="36"/>
        <v>0.1225</v>
      </c>
      <c r="AR32" s="7" t="str">
        <f t="shared" si="37"/>
        <v/>
      </c>
      <c r="AS32" s="7">
        <f t="shared" si="38"/>
        <v>1.25E-3</v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5.0000000000000001E-3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>
        <f t="shared" si="51"/>
        <v>2.1250000000000002E-2</v>
      </c>
      <c r="BG32" s="7">
        <f t="shared" si="52"/>
        <v>1.25E-3</v>
      </c>
      <c r="BH32" s="7">
        <f t="shared" si="53"/>
        <v>1.25E-3</v>
      </c>
      <c r="BI32" s="7">
        <f t="shared" si="54"/>
        <v>1.25E-3</v>
      </c>
      <c r="BJ32" s="7">
        <f t="shared" si="55"/>
        <v>6.2500000000000003E-3</v>
      </c>
      <c r="BK32" s="7">
        <f t="shared" si="56"/>
        <v>1.25E-3</v>
      </c>
      <c r="BL32" s="7">
        <f t="shared" si="57"/>
        <v>0.2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Y32">
        <v>2025</v>
      </c>
      <c r="CZ32" s="10">
        <v>45794</v>
      </c>
      <c r="DG32">
        <v>1</v>
      </c>
      <c r="DI32">
        <v>1</v>
      </c>
      <c r="DM32">
        <v>1</v>
      </c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152</v>
      </c>
      <c r="C33" s="101">
        <v>942</v>
      </c>
      <c r="D33" s="102"/>
      <c r="E33" s="102"/>
      <c r="F33" s="102"/>
      <c r="G33" s="102"/>
      <c r="H33" s="102"/>
      <c r="I33" s="102"/>
      <c r="J33" s="102"/>
      <c r="K33" s="102">
        <v>5</v>
      </c>
      <c r="L33" s="102"/>
      <c r="M33" s="102">
        <v>46</v>
      </c>
      <c r="N33" s="102"/>
      <c r="O33" s="102">
        <v>1</v>
      </c>
      <c r="P33" s="102"/>
      <c r="Q33" s="102"/>
      <c r="R33" s="102"/>
      <c r="S33" s="101">
        <v>16</v>
      </c>
      <c r="T33" s="102"/>
      <c r="U33" s="101"/>
      <c r="V33" s="102">
        <v>13</v>
      </c>
      <c r="W33" s="102"/>
      <c r="X33" s="102"/>
      <c r="Y33" s="102"/>
      <c r="Z33" s="102"/>
      <c r="AA33" s="102"/>
      <c r="AB33" s="102"/>
      <c r="AC33" s="101"/>
      <c r="AD33" s="101">
        <v>34</v>
      </c>
      <c r="AE33" s="102"/>
      <c r="AF33" s="102"/>
      <c r="AG33" s="102"/>
      <c r="AH33" s="102">
        <v>5</v>
      </c>
      <c r="AI33" s="102">
        <v>2</v>
      </c>
      <c r="AJ33" s="4">
        <f t="shared" si="3"/>
        <v>122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>
        <f t="shared" si="34"/>
        <v>5.3078556263269636E-3</v>
      </c>
      <c r="AP33" s="7" t="str">
        <f t="shared" si="35"/>
        <v/>
      </c>
      <c r="AQ33" s="7">
        <f t="shared" si="36"/>
        <v>4.8832271762208071E-2</v>
      </c>
      <c r="AR33" s="7" t="str">
        <f t="shared" si="37"/>
        <v/>
      </c>
      <c r="AS33" s="7">
        <f t="shared" si="38"/>
        <v>1.0615711252653928E-3</v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1.6985138004246284E-2</v>
      </c>
      <c r="AX33" s="7" t="str">
        <f t="shared" si="43"/>
        <v/>
      </c>
      <c r="AY33" s="7" t="str">
        <f t="shared" si="44"/>
        <v/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3.6093418259023353E-2</v>
      </c>
      <c r="BG33" s="7" t="str">
        <f t="shared" si="52"/>
        <v/>
      </c>
      <c r="BH33" s="7" t="str">
        <f t="shared" si="53"/>
        <v/>
      </c>
      <c r="BI33" s="7" t="str">
        <f t="shared" si="54"/>
        <v/>
      </c>
      <c r="BJ33" s="7">
        <f t="shared" si="55"/>
        <v>5.3078556263269636E-3</v>
      </c>
      <c r="BK33" s="7">
        <f t="shared" si="56"/>
        <v>2.1231422505307855E-3</v>
      </c>
      <c r="BL33" s="7">
        <f t="shared" si="57"/>
        <v>0.12951167728237792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Y33">
        <v>2025</v>
      </c>
      <c r="CZ33" s="10">
        <v>45795</v>
      </c>
      <c r="DA33">
        <v>1</v>
      </c>
      <c r="DG33">
        <v>1</v>
      </c>
      <c r="DK33">
        <v>1</v>
      </c>
      <c r="DO33">
        <v>1</v>
      </c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150</v>
      </c>
      <c r="C34" s="101">
        <v>995</v>
      </c>
      <c r="D34" s="102"/>
      <c r="E34" s="102"/>
      <c r="F34" s="102"/>
      <c r="G34" s="102"/>
      <c r="H34" s="102"/>
      <c r="I34" s="102"/>
      <c r="J34" s="102"/>
      <c r="K34" s="102">
        <v>1</v>
      </c>
      <c r="L34" s="102"/>
      <c r="M34" s="101">
        <v>29</v>
      </c>
      <c r="N34" s="102"/>
      <c r="O34" s="102"/>
      <c r="P34" s="102"/>
      <c r="Q34" s="102"/>
      <c r="R34" s="102"/>
      <c r="S34" s="102">
        <v>6</v>
      </c>
      <c r="T34" s="102"/>
      <c r="U34" s="102"/>
      <c r="V34" s="102">
        <v>10</v>
      </c>
      <c r="W34" s="102"/>
      <c r="X34" s="102"/>
      <c r="Y34" s="102"/>
      <c r="Z34" s="102"/>
      <c r="AA34" s="102"/>
      <c r="AB34" s="102"/>
      <c r="AC34" s="102"/>
      <c r="AD34" s="102">
        <v>18</v>
      </c>
      <c r="AE34" s="102">
        <v>1</v>
      </c>
      <c r="AF34" s="102"/>
      <c r="AG34" s="102"/>
      <c r="AH34" s="102">
        <v>1</v>
      </c>
      <c r="AI34" s="102">
        <v>2</v>
      </c>
      <c r="AJ34" s="4">
        <f t="shared" si="3"/>
        <v>68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>
        <f t="shared" si="34"/>
        <v>1.0050251256281408E-3</v>
      </c>
      <c r="AP34" s="7" t="str">
        <f t="shared" si="35"/>
        <v/>
      </c>
      <c r="AQ34" s="7">
        <f t="shared" si="36"/>
        <v>2.914572864321608E-2</v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>
        <f t="shared" si="42"/>
        <v>6.030150753768844E-3</v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 t="str">
        <f t="shared" si="47"/>
        <v/>
      </c>
      <c r="BC34" s="7" t="str">
        <f t="shared" si="48"/>
        <v/>
      </c>
      <c r="BD34" s="7" t="str">
        <f t="shared" si="49"/>
        <v/>
      </c>
      <c r="BE34" s="7" t="str">
        <f t="shared" si="50"/>
        <v/>
      </c>
      <c r="BF34" s="7">
        <f t="shared" si="51"/>
        <v>1.8090452261306532E-2</v>
      </c>
      <c r="BG34" s="7">
        <f t="shared" si="52"/>
        <v>1.0050251256281408E-3</v>
      </c>
      <c r="BH34" s="7" t="str">
        <f t="shared" si="53"/>
        <v/>
      </c>
      <c r="BI34" s="7" t="str">
        <f t="shared" si="54"/>
        <v/>
      </c>
      <c r="BJ34" s="7">
        <f t="shared" si="55"/>
        <v>1.0050251256281408E-3</v>
      </c>
      <c r="BK34" s="7">
        <f t="shared" si="56"/>
        <v>2.0100502512562816E-3</v>
      </c>
      <c r="BL34" s="7">
        <f t="shared" si="57"/>
        <v>6.834170854271357E-2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Y34">
        <v>2025</v>
      </c>
      <c r="CZ34" s="10">
        <v>45796</v>
      </c>
      <c r="DH34">
        <v>1</v>
      </c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131</v>
      </c>
      <c r="C35" s="101">
        <v>1498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2</v>
      </c>
      <c r="T35" s="102"/>
      <c r="U35" s="102">
        <v>1</v>
      </c>
      <c r="V35" s="102">
        <v>12</v>
      </c>
      <c r="W35" s="102"/>
      <c r="X35" s="102"/>
      <c r="Y35" s="102"/>
      <c r="Z35" s="102"/>
      <c r="AA35" s="102"/>
      <c r="AB35" s="102"/>
      <c r="AC35" s="102"/>
      <c r="AD35" s="102">
        <v>32</v>
      </c>
      <c r="AE35" s="102">
        <v>4</v>
      </c>
      <c r="AF35" s="102">
        <v>1</v>
      </c>
      <c r="AG35" s="102"/>
      <c r="AH35" s="102">
        <v>5</v>
      </c>
      <c r="AI35" s="102"/>
      <c r="AJ35" s="4">
        <f t="shared" si="3"/>
        <v>57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1.3351134846461949E-3</v>
      </c>
      <c r="AX35" s="7" t="str">
        <f t="shared" si="43"/>
        <v/>
      </c>
      <c r="AY35" s="7">
        <f t="shared" si="44"/>
        <v>6.6755674232309744E-4</v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>
        <f t="shared" si="51"/>
        <v>2.1361815754339118E-2</v>
      </c>
      <c r="BG35" s="7">
        <f t="shared" si="52"/>
        <v>2.6702269692923898E-3</v>
      </c>
      <c r="BH35" s="7">
        <f t="shared" si="53"/>
        <v>6.6755674232309744E-4</v>
      </c>
      <c r="BI35" s="7" t="str">
        <f t="shared" si="54"/>
        <v/>
      </c>
      <c r="BJ35" s="7">
        <f t="shared" si="55"/>
        <v>3.3377837116154874E-3</v>
      </c>
      <c r="BK35" s="7" t="str">
        <f t="shared" si="56"/>
        <v/>
      </c>
      <c r="BL35" s="7">
        <f t="shared" si="57"/>
        <v>3.8050734312416554E-2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Y35">
        <v>2025</v>
      </c>
      <c r="CZ35" s="10">
        <v>45797</v>
      </c>
      <c r="DL35">
        <v>1</v>
      </c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1">
        <v>2025</v>
      </c>
      <c r="B36" s="101" t="s">
        <v>11</v>
      </c>
      <c r="C36" s="101">
        <v>1381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>
        <v>209</v>
      </c>
      <c r="Z36" s="102">
        <v>195</v>
      </c>
      <c r="AA36" s="102">
        <v>26</v>
      </c>
      <c r="AB36" s="102">
        <v>11</v>
      </c>
      <c r="AC36" s="101">
        <v>1</v>
      </c>
      <c r="AD36" s="101">
        <v>41</v>
      </c>
      <c r="AE36" s="102">
        <v>2</v>
      </c>
      <c r="AF36" s="102">
        <v>6</v>
      </c>
      <c r="AG36" s="102"/>
      <c r="AH36" s="102">
        <v>13</v>
      </c>
      <c r="AI36" s="102">
        <v>2</v>
      </c>
      <c r="AJ36" s="4">
        <f t="shared" si="3"/>
        <v>506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 t="str">
        <f t="shared" si="37"/>
        <v/>
      </c>
      <c r="AS36" s="7" t="str">
        <f t="shared" si="38"/>
        <v/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>
        <f t="shared" si="47"/>
        <v>0.15133960897900073</v>
      </c>
      <c r="BC36" s="7">
        <f t="shared" si="48"/>
        <v>0.14120202751629254</v>
      </c>
      <c r="BD36" s="7">
        <f t="shared" si="49"/>
        <v>7.965242577842143E-3</v>
      </c>
      <c r="BE36" s="7">
        <f t="shared" si="50"/>
        <v>7.2411296162201298E-4</v>
      </c>
      <c r="BF36" s="7">
        <f t="shared" si="51"/>
        <v>2.9688631426502535E-2</v>
      </c>
      <c r="BG36" s="7">
        <f t="shared" si="52"/>
        <v>1.448225923244026E-3</v>
      </c>
      <c r="BH36" s="7">
        <f t="shared" si="53"/>
        <v>4.3446777697320783E-3</v>
      </c>
      <c r="BI36" s="7" t="str">
        <f t="shared" si="54"/>
        <v/>
      </c>
      <c r="BJ36" s="7">
        <f t="shared" si="55"/>
        <v>9.4134685010861703E-3</v>
      </c>
      <c r="BK36" s="7">
        <f t="shared" si="56"/>
        <v>1.448225923244026E-3</v>
      </c>
      <c r="BL36" s="7">
        <f t="shared" si="57"/>
        <v>0.36640115858073857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Y36">
        <v>2025</v>
      </c>
      <c r="CZ36" s="10">
        <v>45799</v>
      </c>
      <c r="DM36">
        <v>1</v>
      </c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1">
        <v>2025</v>
      </c>
      <c r="B37" s="101" t="s">
        <v>310</v>
      </c>
      <c r="C37" s="101">
        <v>37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>
        <v>1</v>
      </c>
      <c r="T37" s="102"/>
      <c r="U37" s="102"/>
      <c r="V37" s="102">
        <v>1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4">
        <f t="shared" si="3"/>
        <v>2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>
        <f t="shared" si="42"/>
        <v>2.7027027027027029E-2</v>
      </c>
      <c r="AX37" s="7" t="str">
        <f t="shared" si="43"/>
        <v/>
      </c>
      <c r="AY37" s="7" t="str">
        <f t="shared" si="44"/>
        <v/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 t="str">
        <f t="shared" si="53"/>
        <v/>
      </c>
      <c r="BI37" s="7" t="str">
        <f t="shared" si="54"/>
        <v/>
      </c>
      <c r="BJ37" s="7" t="str">
        <f t="shared" si="55"/>
        <v/>
      </c>
      <c r="BK37" s="7" t="str">
        <f t="shared" si="56"/>
        <v/>
      </c>
      <c r="BL37" s="7">
        <f t="shared" si="57"/>
        <v>5.4054054054054057E-2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Y37">
        <v>2025</v>
      </c>
      <c r="CZ37" s="10">
        <v>45801</v>
      </c>
      <c r="DH37">
        <v>1</v>
      </c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1">
        <v>2025</v>
      </c>
      <c r="B38" s="101" t="s">
        <v>316</v>
      </c>
      <c r="C38" s="101">
        <v>63</v>
      </c>
      <c r="D38" s="102"/>
      <c r="E38" s="102"/>
      <c r="F38" s="102"/>
      <c r="G38" s="102"/>
      <c r="H38" s="102"/>
      <c r="I38" s="102"/>
      <c r="J38" s="102"/>
      <c r="K38" s="101"/>
      <c r="L38" s="102"/>
      <c r="M38" s="101"/>
      <c r="N38" s="102">
        <v>5</v>
      </c>
      <c r="O38" s="102">
        <v>1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4">
        <f>SUM(D38:AI38)</f>
        <v>6</v>
      </c>
      <c r="AL38" s="7" t="str">
        <f t="shared" si="31"/>
        <v/>
      </c>
      <c r="AM38" s="7" t="str">
        <f t="shared" si="32"/>
        <v/>
      </c>
      <c r="AN38" s="7" t="str">
        <f t="shared" si="33"/>
        <v/>
      </c>
      <c r="AO38" s="7" t="str">
        <f t="shared" si="34"/>
        <v/>
      </c>
      <c r="AP38" s="7" t="str">
        <f t="shared" si="35"/>
        <v/>
      </c>
      <c r="AQ38" s="7" t="str">
        <f t="shared" si="36"/>
        <v/>
      </c>
      <c r="AR38" s="7">
        <f t="shared" si="37"/>
        <v>7.9365079365079361E-2</v>
      </c>
      <c r="AS38" s="7">
        <f t="shared" si="38"/>
        <v>1.5873015873015872E-2</v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 t="str">
        <f t="shared" si="42"/>
        <v/>
      </c>
      <c r="AX38" s="7" t="str">
        <f t="shared" si="43"/>
        <v/>
      </c>
      <c r="AY38" s="7" t="str">
        <f t="shared" si="44"/>
        <v/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9.5238095238095233E-2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v>1</v>
      </c>
      <c r="CB38" s="4"/>
      <c r="CC38" s="4"/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Y38">
        <v>2025</v>
      </c>
      <c r="CZ38" s="10">
        <v>45802</v>
      </c>
      <c r="DH38">
        <v>1</v>
      </c>
      <c r="DP38">
        <v>1</v>
      </c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1">
        <v>2025</v>
      </c>
      <c r="B39" s="101" t="s">
        <v>132</v>
      </c>
      <c r="C39" s="101">
        <v>200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>
        <v>1</v>
      </c>
      <c r="W39" s="102"/>
      <c r="X39" s="102"/>
      <c r="Y39" s="102"/>
      <c r="Z39" s="102"/>
      <c r="AA39" s="102"/>
      <c r="AB39" s="102"/>
      <c r="AC39" s="102"/>
      <c r="AD39" s="102">
        <v>12</v>
      </c>
      <c r="AE39" s="102"/>
      <c r="AF39" s="102">
        <v>4</v>
      </c>
      <c r="AG39" s="102"/>
      <c r="AH39" s="102">
        <v>1</v>
      </c>
      <c r="AI39" s="102"/>
      <c r="AJ39" s="4">
        <f>SUM(D39:AI39)</f>
        <v>19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5.0000000000000001E-3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>
        <f t="shared" si="51"/>
        <v>0.06</v>
      </c>
      <c r="BG39" s="7" t="str">
        <f t="shared" si="52"/>
        <v/>
      </c>
      <c r="BH39" s="7">
        <f t="shared" si="53"/>
        <v>0.02</v>
      </c>
      <c r="BI39" s="7" t="str">
        <f t="shared" si="54"/>
        <v/>
      </c>
      <c r="BJ39" s="7">
        <f t="shared" si="55"/>
        <v>5.0000000000000001E-3</v>
      </c>
      <c r="BK39" s="7" t="str">
        <f t="shared" si="56"/>
        <v/>
      </c>
      <c r="BL39" s="7">
        <f t="shared" si="57"/>
        <v>9.5000000000000001E-2</v>
      </c>
      <c r="BM39">
        <v>2025</v>
      </c>
      <c r="BN39" s="10">
        <v>45780</v>
      </c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/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3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Y39">
        <v>2025</v>
      </c>
      <c r="CZ39" s="10">
        <v>45803</v>
      </c>
      <c r="DB39">
        <v>1</v>
      </c>
      <c r="DH39">
        <v>2</v>
      </c>
      <c r="DO39">
        <v>1</v>
      </c>
      <c r="DP39">
        <v>1</v>
      </c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1">
        <v>2025</v>
      </c>
      <c r="B40" s="101" t="s">
        <v>18</v>
      </c>
      <c r="C40" s="101">
        <v>3489</v>
      </c>
      <c r="D40" s="102">
        <v>3</v>
      </c>
      <c r="E40" s="102"/>
      <c r="F40" s="102"/>
      <c r="G40" s="102"/>
      <c r="H40" s="102">
        <v>1</v>
      </c>
      <c r="I40" s="102"/>
      <c r="J40" s="102">
        <v>2</v>
      </c>
      <c r="K40" s="102"/>
      <c r="L40" s="102"/>
      <c r="M40" s="102">
        <v>6</v>
      </c>
      <c r="N40" s="102"/>
      <c r="O40" s="102"/>
      <c r="P40" s="102"/>
      <c r="Q40" s="102"/>
      <c r="R40" s="102"/>
      <c r="S40" s="102">
        <v>13</v>
      </c>
      <c r="T40" s="102">
        <v>2</v>
      </c>
      <c r="U40" s="102">
        <v>1</v>
      </c>
      <c r="V40" s="102">
        <v>4</v>
      </c>
      <c r="W40" s="102"/>
      <c r="X40" s="102"/>
      <c r="Y40" s="102"/>
      <c r="Z40" s="102"/>
      <c r="AA40" s="102"/>
      <c r="AB40" s="102"/>
      <c r="AC40" s="102"/>
      <c r="AD40" s="101">
        <v>12</v>
      </c>
      <c r="AE40" s="102">
        <v>1</v>
      </c>
      <c r="AF40" s="102"/>
      <c r="AG40" s="102"/>
      <c r="AH40" s="102"/>
      <c r="AI40" s="102"/>
      <c r="AJ40" s="4">
        <f>SUM(D40:AI40)</f>
        <v>45</v>
      </c>
      <c r="AL40" s="7">
        <f t="shared" si="31"/>
        <v>8.598452278589854E-4</v>
      </c>
      <c r="AM40" s="7" t="str">
        <f t="shared" si="32"/>
        <v/>
      </c>
      <c r="AN40" s="7">
        <f t="shared" si="33"/>
        <v>5.7323015190599027E-4</v>
      </c>
      <c r="AO40" s="7" t="str">
        <f t="shared" si="34"/>
        <v/>
      </c>
      <c r="AP40" s="7" t="str">
        <f t="shared" si="35"/>
        <v/>
      </c>
      <c r="AQ40" s="7">
        <f t="shared" si="36"/>
        <v>1.7196904557179708E-3</v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>
        <f t="shared" si="42"/>
        <v>3.7259959873889368E-3</v>
      </c>
      <c r="AX40" s="7">
        <f t="shared" si="43"/>
        <v>5.7323015190599027E-4</v>
      </c>
      <c r="AY40" s="7">
        <f t="shared" si="44"/>
        <v>2.8661507595299513E-4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>
        <f t="shared" si="51"/>
        <v>3.4393809114359416E-3</v>
      </c>
      <c r="BG40" s="7">
        <f t="shared" si="52"/>
        <v>2.8661507595299513E-4</v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1.2897678417884782E-2</v>
      </c>
      <c r="BM40">
        <v>2025</v>
      </c>
      <c r="BN40" s="10">
        <v>45781</v>
      </c>
      <c r="BO40" s="4"/>
      <c r="BP40" s="4">
        <v>1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>
        <v>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Y40">
        <v>2025</v>
      </c>
      <c r="CZ40" s="10">
        <v>45804</v>
      </c>
      <c r="DG40">
        <v>1</v>
      </c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17</v>
      </c>
      <c r="C41" s="101">
        <v>501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>
        <v>1</v>
      </c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1</v>
      </c>
      <c r="AL41" s="7" t="str">
        <f t="shared" si="31"/>
        <v/>
      </c>
      <c r="AM41" s="7" t="str">
        <f t="shared" si="32"/>
        <v/>
      </c>
      <c r="AN41" s="7" t="str">
        <f t="shared" si="33"/>
        <v/>
      </c>
      <c r="AO41" s="7" t="str">
        <f t="shared" si="34"/>
        <v/>
      </c>
      <c r="AP41" s="7" t="str">
        <f t="shared" si="35"/>
        <v/>
      </c>
      <c r="AQ41" s="7" t="str">
        <f t="shared" si="36"/>
        <v/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>
        <f t="shared" si="44"/>
        <v>1.996007984031936E-3</v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1.996007984031936E-3</v>
      </c>
      <c r="BM41">
        <v>2025</v>
      </c>
      <c r="BN41" s="10">
        <v>45782</v>
      </c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>
        <v>1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Y41">
        <v>2025</v>
      </c>
      <c r="CZ41" s="10">
        <v>45805</v>
      </c>
      <c r="DB41">
        <v>2</v>
      </c>
      <c r="DD41">
        <v>1</v>
      </c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142</v>
      </c>
      <c r="C42" s="101">
        <v>455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>
        <v>4</v>
      </c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5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>
        <f t="shared" si="44"/>
        <v>8.7912087912087912E-3</v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2.1978021978021978E-3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1.098901098901099E-2</v>
      </c>
      <c r="BM42">
        <v>2025</v>
      </c>
      <c r="BN42" s="10">
        <v>45783</v>
      </c>
      <c r="BO42" s="4">
        <v>1</v>
      </c>
      <c r="BP42" s="4"/>
      <c r="BQ42" s="4"/>
      <c r="BR42" s="4">
        <v>1</v>
      </c>
      <c r="BS42" s="4"/>
      <c r="BT42" s="4"/>
      <c r="BU42" s="4"/>
      <c r="BV42" s="4">
        <v>1</v>
      </c>
      <c r="BW42" s="4"/>
      <c r="BX42" s="4"/>
      <c r="BY42" s="4"/>
      <c r="BZ42" s="4"/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Y42">
        <v>2025</v>
      </c>
      <c r="CZ42" s="10">
        <v>45806</v>
      </c>
      <c r="DH42">
        <v>1</v>
      </c>
      <c r="DP42">
        <v>1</v>
      </c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221</v>
      </c>
      <c r="C43" s="101">
        <v>200</v>
      </c>
      <c r="D43" s="102"/>
      <c r="E43" s="102"/>
      <c r="F43" s="102"/>
      <c r="G43" s="102">
        <v>3</v>
      </c>
      <c r="H43" s="102">
        <v>5</v>
      </c>
      <c r="I43" s="102">
        <v>1</v>
      </c>
      <c r="J43" s="102">
        <v>1</v>
      </c>
      <c r="K43" s="102"/>
      <c r="L43" s="102"/>
      <c r="M43" s="101">
        <v>1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4">
        <f t="shared" ref="AJ43:AJ56" si="58">SUM(D43:AI43)</f>
        <v>11</v>
      </c>
      <c r="AL43" s="7" t="str">
        <f t="shared" ref="AL43:AL56" si="59">IF(D43=0,"",D43/$C43)</f>
        <v/>
      </c>
      <c r="AM43" s="7">
        <f t="shared" ref="AM43:AM56" si="60">IF(I43=0,"",I43/$C43)</f>
        <v>5.0000000000000001E-3</v>
      </c>
      <c r="AN43" s="7">
        <f t="shared" ref="AN43:AN56" si="61">IF(J43=0,"",J43/$C43)</f>
        <v>5.0000000000000001E-3</v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>
        <f t="shared" ref="AQ43:AQ56" si="64">IF(M43=0,"",M43/$C43)</f>
        <v>5.0000000000000001E-3</v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 t="str">
        <f t="shared" ref="BD43:BD56" si="77">IF(AB43=0,"",AB43/$C43)</f>
        <v/>
      </c>
      <c r="BE43" s="7" t="str">
        <f t="shared" ref="BE43:BE56" si="78">IF(AC43=0,"",AC43/$C43)</f>
        <v/>
      </c>
      <c r="BF43" s="7" t="str">
        <f t="shared" ref="BF43:BF56" si="79">IF(AD43=0,"",AD43/$C43)</f>
        <v/>
      </c>
      <c r="BG43" s="7" t="str">
        <f t="shared" ref="BG43:BG56" si="80">IF(AE43=0,"",AE43/$C43)</f>
        <v/>
      </c>
      <c r="BH43" s="7" t="str">
        <f t="shared" ref="BH43:BH56" si="81">IF(AF43=0,"",AF43/$C43)</f>
        <v/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5.5E-2</v>
      </c>
      <c r="BM43">
        <v>2025</v>
      </c>
      <c r="BN43" s="10">
        <v>45784</v>
      </c>
      <c r="BO43" s="4"/>
      <c r="BP43" s="4"/>
      <c r="BQ43" s="4"/>
      <c r="BR43" s="4">
        <v>1</v>
      </c>
      <c r="BS43" s="4"/>
      <c r="BT43" s="4"/>
      <c r="BU43" s="4"/>
      <c r="BV43" s="4"/>
      <c r="BW43" s="4"/>
      <c r="BX43" s="4">
        <v>1</v>
      </c>
      <c r="BY43" s="4"/>
      <c r="BZ43" s="4">
        <v>1</v>
      </c>
      <c r="CA43" s="4"/>
      <c r="CB43" s="4"/>
      <c r="CC43" s="4"/>
      <c r="CD43" s="4">
        <v>2</v>
      </c>
      <c r="CE43" s="4"/>
      <c r="CF43" s="4">
        <v>1</v>
      </c>
      <c r="CG43" s="4">
        <v>2</v>
      </c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Y43">
        <v>2025</v>
      </c>
      <c r="CZ43" s="10">
        <v>45808</v>
      </c>
      <c r="DG43">
        <v>1</v>
      </c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130</v>
      </c>
      <c r="C44" s="101">
        <v>799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>
        <v>2</v>
      </c>
      <c r="W44" s="102"/>
      <c r="X44" s="102"/>
      <c r="Y44" s="102"/>
      <c r="Z44" s="102"/>
      <c r="AA44" s="102"/>
      <c r="AB44" s="102"/>
      <c r="AC44" s="102"/>
      <c r="AD44" s="102">
        <v>4</v>
      </c>
      <c r="AE44" s="102"/>
      <c r="AF44" s="102"/>
      <c r="AG44" s="102"/>
      <c r="AH44" s="102"/>
      <c r="AI44" s="102"/>
      <c r="AJ44" s="4">
        <f t="shared" si="58"/>
        <v>6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5.0062578222778474E-3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7.5093867334167707E-3</v>
      </c>
      <c r="BM44">
        <v>2025</v>
      </c>
      <c r="BN44" s="10">
        <v>45785</v>
      </c>
      <c r="BO44" s="4"/>
      <c r="BP44" s="4"/>
      <c r="BQ44" s="4">
        <v>1</v>
      </c>
      <c r="BR44" s="4">
        <v>1</v>
      </c>
      <c r="BS44" s="4"/>
      <c r="BT44" s="4"/>
      <c r="BU44" s="4">
        <v>3</v>
      </c>
      <c r="BV44" s="4"/>
      <c r="BW44" s="4"/>
      <c r="BX44" s="4">
        <v>1</v>
      </c>
      <c r="BY44" s="4"/>
      <c r="BZ44" s="4"/>
      <c r="CA44" s="4"/>
      <c r="CB44" s="4">
        <v>2</v>
      </c>
      <c r="CC44" s="4"/>
      <c r="CD44" s="4"/>
      <c r="CE44" s="4"/>
      <c r="CF44" s="4">
        <v>1</v>
      </c>
      <c r="CG44" s="4">
        <v>1</v>
      </c>
      <c r="CH44" s="4">
        <v>1</v>
      </c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Y44">
        <v>2025</v>
      </c>
      <c r="CZ44" s="10">
        <v>45809</v>
      </c>
      <c r="DN44">
        <v>1</v>
      </c>
      <c r="DO44">
        <v>1</v>
      </c>
      <c r="DS44">
        <v>1</v>
      </c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124</v>
      </c>
      <c r="C45" s="101">
        <v>599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1"/>
      <c r="T45" s="102"/>
      <c r="U45" s="102"/>
      <c r="V45" s="102">
        <v>2</v>
      </c>
      <c r="W45" s="102"/>
      <c r="X45" s="102"/>
      <c r="Y45" s="102"/>
      <c r="Z45" s="102"/>
      <c r="AA45" s="102"/>
      <c r="AB45" s="102">
        <v>1</v>
      </c>
      <c r="AC45" s="102"/>
      <c r="AD45" s="102">
        <v>7</v>
      </c>
      <c r="AE45" s="102"/>
      <c r="AF45" s="102">
        <v>1</v>
      </c>
      <c r="AG45" s="102"/>
      <c r="AH45" s="102"/>
      <c r="AI45" s="102"/>
      <c r="AJ45" s="4">
        <f t="shared" si="58"/>
        <v>11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 t="str">
        <f t="shared" si="66"/>
        <v/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>
        <f t="shared" si="77"/>
        <v>1.6694490818030051E-3</v>
      </c>
      <c r="BE45" s="7" t="str">
        <f t="shared" si="78"/>
        <v/>
      </c>
      <c r="BF45" s="7">
        <f t="shared" si="79"/>
        <v>1.1686143572621035E-2</v>
      </c>
      <c r="BG45" s="7" t="str">
        <f t="shared" si="80"/>
        <v/>
      </c>
      <c r="BH45" s="7">
        <f t="shared" si="81"/>
        <v>1.6694490818030051E-3</v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1.8363939899833055E-2</v>
      </c>
      <c r="BM45">
        <v>2025</v>
      </c>
      <c r="BN45" s="10">
        <v>45786</v>
      </c>
      <c r="BO45" s="4">
        <v>1</v>
      </c>
      <c r="BP45" s="4">
        <v>1</v>
      </c>
      <c r="BQ45" s="4"/>
      <c r="BR45" s="4"/>
      <c r="BS45" s="4">
        <v>1</v>
      </c>
      <c r="BT45" s="4"/>
      <c r="BU45" s="4">
        <v>2</v>
      </c>
      <c r="BV45" s="4">
        <v>2</v>
      </c>
      <c r="BW45" s="4"/>
      <c r="BX45" s="4">
        <v>1</v>
      </c>
      <c r="BY45" s="4"/>
      <c r="BZ45" s="4"/>
      <c r="CA45" s="4"/>
      <c r="CB45" s="4">
        <v>1</v>
      </c>
      <c r="CC45" s="4"/>
      <c r="CD45" s="4"/>
      <c r="CE45" s="4">
        <v>1</v>
      </c>
      <c r="CF45" s="4">
        <v>2</v>
      </c>
      <c r="CG45" s="4">
        <v>2</v>
      </c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Y45">
        <v>2025</v>
      </c>
      <c r="CZ45" s="10">
        <v>45810</v>
      </c>
      <c r="DQ45">
        <v>1</v>
      </c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293</v>
      </c>
      <c r="C46" s="101">
        <v>119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>
        <v>2</v>
      </c>
      <c r="AE46" s="102"/>
      <c r="AF46" s="102"/>
      <c r="AG46" s="102"/>
      <c r="AH46" s="102"/>
      <c r="AI46" s="102"/>
      <c r="AJ46" s="4">
        <f t="shared" si="58"/>
        <v>2</v>
      </c>
      <c r="AL46" s="7" t="str">
        <f t="shared" si="59"/>
        <v/>
      </c>
      <c r="AM46" s="7" t="str">
        <f t="shared" si="60"/>
        <v/>
      </c>
      <c r="AN46" s="7" t="str">
        <f t="shared" si="61"/>
        <v/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>
        <f t="shared" si="79"/>
        <v>1.680672268907563E-2</v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1.680672268907563E-2</v>
      </c>
      <c r="BM46">
        <v>2025</v>
      </c>
      <c r="BN46" s="10">
        <v>45787</v>
      </c>
      <c r="BO46" s="4">
        <v>2</v>
      </c>
      <c r="BP46" s="4"/>
      <c r="BQ46" s="4"/>
      <c r="BR46" s="4"/>
      <c r="BS46" s="4">
        <v>1</v>
      </c>
      <c r="BT46" s="4"/>
      <c r="BU46" s="4">
        <v>2</v>
      </c>
      <c r="BV46" s="4">
        <v>5</v>
      </c>
      <c r="BW46" s="4">
        <v>2</v>
      </c>
      <c r="BX46" s="4">
        <v>1</v>
      </c>
      <c r="BY46" s="4"/>
      <c r="BZ46" s="4"/>
      <c r="CA46" s="4"/>
      <c r="CB46" s="4"/>
      <c r="CC46" s="4">
        <v>1</v>
      </c>
      <c r="CD46" s="4"/>
      <c r="CE46" s="4"/>
      <c r="CF46" s="4">
        <v>1</v>
      </c>
      <c r="CG46" s="4">
        <v>1</v>
      </c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Y46">
        <v>2025</v>
      </c>
      <c r="CZ46" s="10">
        <v>45811</v>
      </c>
      <c r="DN46">
        <v>2</v>
      </c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315</v>
      </c>
      <c r="C47" s="101">
        <v>46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>
        <v>1</v>
      </c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>
        <f t="shared" si="66"/>
        <v>2.1739130434782608E-2</v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 t="str">
        <f t="shared" si="81"/>
        <v/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2.1739130434782608E-2</v>
      </c>
      <c r="BM47">
        <v>2025</v>
      </c>
      <c r="BN47" s="10">
        <v>45788</v>
      </c>
      <c r="BO47" s="4"/>
      <c r="BP47" s="4"/>
      <c r="BQ47" s="4"/>
      <c r="BR47" s="4">
        <v>1</v>
      </c>
      <c r="BS47" s="4"/>
      <c r="BT47" s="4"/>
      <c r="BU47" s="4">
        <v>1</v>
      </c>
      <c r="BV47" s="4">
        <v>1</v>
      </c>
      <c r="BW47" s="4">
        <v>1</v>
      </c>
      <c r="BX47" s="4">
        <v>1</v>
      </c>
      <c r="BY47" s="4"/>
      <c r="BZ47" s="4"/>
      <c r="CA47" s="4"/>
      <c r="CB47" s="4"/>
      <c r="CC47" s="4"/>
      <c r="CD47" s="4">
        <v>1</v>
      </c>
      <c r="CE47" s="4"/>
      <c r="CF47" s="4">
        <v>1</v>
      </c>
      <c r="CG47" s="4">
        <v>1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Y47">
        <v>2025</v>
      </c>
      <c r="CZ47" s="10">
        <v>45818</v>
      </c>
      <c r="DO47">
        <v>1</v>
      </c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163</v>
      </c>
      <c r="C48" s="101">
        <v>277</v>
      </c>
      <c r="D48" s="102"/>
      <c r="E48" s="102"/>
      <c r="F48" s="102"/>
      <c r="G48" s="102"/>
      <c r="H48" s="102"/>
      <c r="I48" s="102">
        <v>2</v>
      </c>
      <c r="J48" s="102">
        <v>1</v>
      </c>
      <c r="K48" s="102"/>
      <c r="L48" s="102"/>
      <c r="M48" s="102"/>
      <c r="N48" s="102"/>
      <c r="O48" s="102"/>
      <c r="P48" s="102"/>
      <c r="Q48" s="102"/>
      <c r="R48" s="102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3</v>
      </c>
      <c r="AL48" s="7" t="str">
        <f t="shared" si="59"/>
        <v/>
      </c>
      <c r="AM48" s="7">
        <f t="shared" si="60"/>
        <v>7.2202166064981952E-3</v>
      </c>
      <c r="AN48" s="7">
        <f t="shared" si="61"/>
        <v>3.6101083032490976E-3</v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 t="str">
        <f t="shared" si="68"/>
        <v/>
      </c>
      <c r="AV48" s="7" t="str">
        <f t="shared" si="69"/>
        <v/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1.0830324909747292E-2</v>
      </c>
      <c r="BM48">
        <v>2025</v>
      </c>
      <c r="BN48" s="10">
        <v>45789</v>
      </c>
      <c r="BO48" s="4"/>
      <c r="BP48" s="4">
        <v>1</v>
      </c>
      <c r="BQ48" s="4"/>
      <c r="BR48" s="4">
        <v>3</v>
      </c>
      <c r="BS48" s="4">
        <v>1</v>
      </c>
      <c r="BT48" s="4">
        <v>1</v>
      </c>
      <c r="BU48" s="4">
        <v>1</v>
      </c>
      <c r="BV48" s="4">
        <v>2</v>
      </c>
      <c r="BW48" s="4">
        <v>1</v>
      </c>
      <c r="BX48" s="4"/>
      <c r="BY48" s="4">
        <v>1</v>
      </c>
      <c r="BZ48" s="4"/>
      <c r="CA48" s="4"/>
      <c r="CB48" s="4"/>
      <c r="CC48" s="4">
        <v>1</v>
      </c>
      <c r="CD48" s="4">
        <v>1</v>
      </c>
      <c r="CE48" s="4">
        <v>1</v>
      </c>
      <c r="CF48" s="4">
        <v>1</v>
      </c>
      <c r="CG48" s="4">
        <v>4</v>
      </c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125</v>
      </c>
      <c r="C49" s="101">
        <v>873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1"/>
      <c r="AA49" s="102"/>
      <c r="AB49" s="102"/>
      <c r="AC49" s="102"/>
      <c r="AD49" s="102"/>
      <c r="AE49" s="102"/>
      <c r="AF49" s="102">
        <v>1</v>
      </c>
      <c r="AG49" s="102"/>
      <c r="AH49" s="102"/>
      <c r="AI49" s="102"/>
      <c r="AJ49" s="4">
        <f t="shared" si="58"/>
        <v>1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 t="str">
        <f t="shared" si="70"/>
        <v/>
      </c>
      <c r="AX49" s="7" t="str">
        <f t="shared" si="71"/>
        <v/>
      </c>
      <c r="AY49" s="7" t="str">
        <f t="shared" si="72"/>
        <v/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 t="str">
        <f t="shared" si="78"/>
        <v/>
      </c>
      <c r="BF49" s="7" t="str">
        <f t="shared" si="79"/>
        <v/>
      </c>
      <c r="BG49" s="7" t="str">
        <f t="shared" si="80"/>
        <v/>
      </c>
      <c r="BH49" s="7">
        <f t="shared" si="81"/>
        <v>1.145475372279496E-3</v>
      </c>
      <c r="BI49" s="7" t="str">
        <f t="shared" si="82"/>
        <v/>
      </c>
      <c r="BJ49" s="7" t="str">
        <f t="shared" si="83"/>
        <v/>
      </c>
      <c r="BK49" s="7" t="str">
        <f t="shared" si="84"/>
        <v/>
      </c>
      <c r="BL49" s="7">
        <f t="shared" si="85"/>
        <v>1.145475372279496E-3</v>
      </c>
      <c r="BM49">
        <v>2025</v>
      </c>
      <c r="BN49" s="10">
        <v>45790</v>
      </c>
      <c r="BO49" s="4"/>
      <c r="BP49" s="4">
        <v>2</v>
      </c>
      <c r="BQ49" s="4"/>
      <c r="BR49" s="4">
        <v>1</v>
      </c>
      <c r="BS49" s="4">
        <v>1</v>
      </c>
      <c r="BT49" s="4"/>
      <c r="BU49" s="4"/>
      <c r="BV49" s="4">
        <v>2</v>
      </c>
      <c r="BW49" s="4"/>
      <c r="BX49" s="4">
        <v>5</v>
      </c>
      <c r="BY49" s="4"/>
      <c r="BZ49" s="4"/>
      <c r="CA49" s="4">
        <v>1</v>
      </c>
      <c r="CB49" s="4">
        <v>1</v>
      </c>
      <c r="CC49" s="4"/>
      <c r="CD49" s="4"/>
      <c r="CE49" s="4">
        <v>1</v>
      </c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128</v>
      </c>
      <c r="C50" s="101">
        <v>999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>
        <v>16</v>
      </c>
      <c r="R50" s="102">
        <v>6</v>
      </c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22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 t="str">
        <f t="shared" si="62"/>
        <v/>
      </c>
      <c r="AP50" s="7" t="str">
        <f t="shared" si="63"/>
        <v/>
      </c>
      <c r="AQ50" s="7" t="str">
        <f t="shared" si="64"/>
        <v/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>
        <f t="shared" si="68"/>
        <v>1.6016016016016016E-2</v>
      </c>
      <c r="AV50" s="7">
        <f t="shared" si="69"/>
        <v>6.006006006006006E-3</v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2.2022022022022022E-2</v>
      </c>
      <c r="BM50">
        <v>2025</v>
      </c>
      <c r="BN50" s="10">
        <v>45791</v>
      </c>
      <c r="BO50" s="4">
        <v>1</v>
      </c>
      <c r="BP50" s="4"/>
      <c r="BQ50" s="4">
        <v>1</v>
      </c>
      <c r="BR50" s="4">
        <v>2</v>
      </c>
      <c r="BS50" s="4">
        <v>1</v>
      </c>
      <c r="BT50" s="4"/>
      <c r="BU50" s="4">
        <v>1</v>
      </c>
      <c r="BV50" s="4">
        <v>1</v>
      </c>
      <c r="BW50" s="4">
        <v>1</v>
      </c>
      <c r="BX50" s="4"/>
      <c r="BY50" s="4"/>
      <c r="BZ50" s="4">
        <v>1</v>
      </c>
      <c r="CA50" s="4">
        <v>1</v>
      </c>
      <c r="CB50" s="4"/>
      <c r="CC50" s="4"/>
      <c r="CD50" s="4"/>
      <c r="CE50" s="4">
        <v>1</v>
      </c>
      <c r="CF50" s="4">
        <v>1</v>
      </c>
      <c r="CG50" s="4">
        <v>2</v>
      </c>
      <c r="CH50" s="4">
        <v>2</v>
      </c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</v>
      </c>
      <c r="C51" s="101">
        <v>3498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>
        <v>2</v>
      </c>
      <c r="T51" s="102"/>
      <c r="U51" s="102">
        <v>2</v>
      </c>
      <c r="V51" s="102">
        <v>2</v>
      </c>
      <c r="W51" s="102"/>
      <c r="X51" s="102"/>
      <c r="Y51" s="102"/>
      <c r="Z51" s="102"/>
      <c r="AA51" s="102"/>
      <c r="AB51" s="102"/>
      <c r="AC51" s="102">
        <v>2</v>
      </c>
      <c r="AD51" s="102">
        <v>15</v>
      </c>
      <c r="AE51" s="102">
        <v>5</v>
      </c>
      <c r="AF51" s="102">
        <v>3</v>
      </c>
      <c r="AG51" s="102">
        <v>1</v>
      </c>
      <c r="AH51" s="102">
        <v>4</v>
      </c>
      <c r="AI51" s="102">
        <v>2</v>
      </c>
      <c r="AJ51" s="4">
        <f t="shared" si="58"/>
        <v>38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>
        <f t="shared" si="70"/>
        <v>5.717552887364208E-4</v>
      </c>
      <c r="AX51" s="7" t="str">
        <f t="shared" si="71"/>
        <v/>
      </c>
      <c r="AY51" s="7">
        <f t="shared" si="72"/>
        <v>5.717552887364208E-4</v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>
        <f t="shared" si="78"/>
        <v>5.717552887364208E-4</v>
      </c>
      <c r="BF51" s="7">
        <f t="shared" si="79"/>
        <v>4.2881646655231562E-3</v>
      </c>
      <c r="BG51" s="7">
        <f t="shared" si="80"/>
        <v>1.429388221841052E-3</v>
      </c>
      <c r="BH51" s="7">
        <f t="shared" si="81"/>
        <v>8.576329331046312E-4</v>
      </c>
      <c r="BI51" s="7">
        <f t="shared" si="82"/>
        <v>2.858776443682104E-4</v>
      </c>
      <c r="BJ51" s="7">
        <f t="shared" si="83"/>
        <v>1.1435105774728416E-3</v>
      </c>
      <c r="BK51" s="7">
        <f t="shared" si="84"/>
        <v>5.717552887364208E-4</v>
      </c>
      <c r="BL51" s="7">
        <f t="shared" si="85"/>
        <v>1.0863350485991996E-2</v>
      </c>
      <c r="BM51">
        <v>2025</v>
      </c>
      <c r="BN51" s="10">
        <v>45792</v>
      </c>
      <c r="BO51" s="4"/>
      <c r="BP51" s="4">
        <v>1</v>
      </c>
      <c r="BQ51" s="4"/>
      <c r="BR51" s="4">
        <v>1</v>
      </c>
      <c r="BS51" s="4">
        <v>1</v>
      </c>
      <c r="BT51" s="4"/>
      <c r="BU51" s="4"/>
      <c r="BV51" s="4">
        <v>4</v>
      </c>
      <c r="BW51" s="4"/>
      <c r="BX51" s="4">
        <v>3</v>
      </c>
      <c r="BY51" s="4"/>
      <c r="BZ51" s="4">
        <v>1</v>
      </c>
      <c r="CA51" s="4"/>
      <c r="CB51" s="4"/>
      <c r="CC51" s="4"/>
      <c r="CD51" s="4">
        <v>1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24</v>
      </c>
      <c r="C52" s="4">
        <v>1136</v>
      </c>
      <c r="D52" s="4"/>
      <c r="E52" s="4"/>
      <c r="F52" s="4"/>
      <c r="G52" s="4"/>
      <c r="H52" s="4"/>
      <c r="I52" s="4"/>
      <c r="J52" s="4"/>
      <c r="K52" s="4">
        <v>4</v>
      </c>
      <c r="L52" s="4"/>
      <c r="M52" s="4">
        <v>6</v>
      </c>
      <c r="N52" s="4"/>
      <c r="O52" s="4"/>
      <c r="P52" s="4"/>
      <c r="Q52" s="4"/>
      <c r="R52" s="4"/>
      <c r="S52" s="4">
        <v>1</v>
      </c>
      <c r="T52" s="4"/>
      <c r="U52" s="4"/>
      <c r="V52" s="4">
        <v>1</v>
      </c>
      <c r="W52" s="4"/>
      <c r="X52" s="4"/>
      <c r="Y52" s="4"/>
      <c r="Z52" s="4"/>
      <c r="AA52" s="4"/>
      <c r="AB52" s="4"/>
      <c r="AC52" s="4"/>
      <c r="AD52" s="4">
        <v>4</v>
      </c>
      <c r="AE52" s="4"/>
      <c r="AF52" s="4"/>
      <c r="AG52" s="4"/>
      <c r="AH52" s="4"/>
      <c r="AI52" s="4"/>
      <c r="AJ52" s="4">
        <f t="shared" si="58"/>
        <v>16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>
        <f t="shared" si="62"/>
        <v>3.5211267605633804E-3</v>
      </c>
      <c r="AP52" s="7" t="str">
        <f t="shared" si="63"/>
        <v/>
      </c>
      <c r="AQ52" s="7">
        <f t="shared" si="64"/>
        <v>5.2816901408450703E-3</v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8.8028169014084509E-4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>
        <f t="shared" si="79"/>
        <v>3.5211267605633804E-3</v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1.4084507042253521E-2</v>
      </c>
      <c r="BM52">
        <v>2025</v>
      </c>
      <c r="BN52" s="10">
        <v>45793</v>
      </c>
      <c r="BO52" s="4"/>
      <c r="BP52" s="4"/>
      <c r="BQ52" s="4"/>
      <c r="BR52" s="4">
        <v>2</v>
      </c>
      <c r="BS52" s="4"/>
      <c r="BT52" s="4"/>
      <c r="BU52" s="4"/>
      <c r="BV52" s="4">
        <v>3</v>
      </c>
      <c r="BW52" s="4"/>
      <c r="BX52" s="4"/>
      <c r="BY52" s="4">
        <v>2</v>
      </c>
      <c r="BZ52" s="4"/>
      <c r="CA52" s="4"/>
      <c r="CB52" s="4"/>
      <c r="CC52" s="4"/>
      <c r="CD52" s="4">
        <v>1</v>
      </c>
      <c r="CE52" s="4"/>
      <c r="CF52" s="4">
        <v>2</v>
      </c>
      <c r="CG52" s="4">
        <v>1</v>
      </c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151</v>
      </c>
      <c r="C53" s="4">
        <v>600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3</v>
      </c>
      <c r="W53" s="4"/>
      <c r="X53" s="4"/>
      <c r="Y53" s="4"/>
      <c r="Z53" s="4"/>
      <c r="AA53" s="4"/>
      <c r="AB53" s="4"/>
      <c r="AC53" s="4"/>
      <c r="AD53" s="4">
        <v>4</v>
      </c>
      <c r="AE53" s="4"/>
      <c r="AF53" s="4"/>
      <c r="AG53" s="4">
        <v>1</v>
      </c>
      <c r="AH53" s="4"/>
      <c r="AI53" s="4"/>
      <c r="AJ53" s="4">
        <f t="shared" si="58"/>
        <v>8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6.6666666666666671E-3</v>
      </c>
      <c r="BG53" s="7" t="str">
        <f t="shared" si="80"/>
        <v/>
      </c>
      <c r="BH53" s="7" t="str">
        <f t="shared" si="81"/>
        <v/>
      </c>
      <c r="BI53" s="7">
        <f t="shared" si="82"/>
        <v>1.6666666666666668E-3</v>
      </c>
      <c r="BJ53" s="7" t="str">
        <f t="shared" si="83"/>
        <v/>
      </c>
      <c r="BK53" s="7" t="str">
        <f t="shared" si="84"/>
        <v/>
      </c>
      <c r="BL53" s="7">
        <f t="shared" si="85"/>
        <v>1.3333333333333334E-2</v>
      </c>
      <c r="BM53">
        <v>2025</v>
      </c>
      <c r="BN53" s="10">
        <v>45794</v>
      </c>
      <c r="BO53" s="4"/>
      <c r="BP53" s="4">
        <v>1</v>
      </c>
      <c r="BQ53" s="4">
        <v>1</v>
      </c>
      <c r="BR53" s="4"/>
      <c r="BS53" s="4">
        <v>1</v>
      </c>
      <c r="BT53" s="4"/>
      <c r="BU53" s="4">
        <v>2</v>
      </c>
      <c r="BV53" s="4"/>
      <c r="BW53" s="4">
        <v>1</v>
      </c>
      <c r="BX53" s="4">
        <v>3</v>
      </c>
      <c r="BY53" s="4"/>
      <c r="BZ53" s="4"/>
      <c r="CA53" s="4"/>
      <c r="CB53" s="4">
        <v>2</v>
      </c>
      <c r="CC53" s="4"/>
      <c r="CD53" s="4"/>
      <c r="CE53" s="4"/>
      <c r="CF53" s="4">
        <v>3</v>
      </c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164</v>
      </c>
      <c r="C54" s="4">
        <v>300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4</v>
      </c>
      <c r="W54" s="4"/>
      <c r="X54" s="4"/>
      <c r="Y54" s="4"/>
      <c r="Z54" s="4"/>
      <c r="AA54" s="4"/>
      <c r="AB54" s="4"/>
      <c r="AC54" s="4"/>
      <c r="AD54" s="4">
        <v>7</v>
      </c>
      <c r="AE54" s="4"/>
      <c r="AF54" s="4"/>
      <c r="AG54" s="4"/>
      <c r="AH54" s="4"/>
      <c r="AI54" s="4">
        <v>1</v>
      </c>
      <c r="AJ54" s="4">
        <f t="shared" si="58"/>
        <v>12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 t="str">
        <f t="shared" si="77"/>
        <v/>
      </c>
      <c r="BE54" s="7" t="str">
        <f t="shared" si="78"/>
        <v/>
      </c>
      <c r="BF54" s="7">
        <f t="shared" si="79"/>
        <v>2.3333333333333334E-2</v>
      </c>
      <c r="BG54" s="7" t="str">
        <f t="shared" si="80"/>
        <v/>
      </c>
      <c r="BH54" s="7" t="str">
        <f t="shared" si="81"/>
        <v/>
      </c>
      <c r="BI54" s="7" t="str">
        <f t="shared" si="82"/>
        <v/>
      </c>
      <c r="BJ54" s="7" t="str">
        <f t="shared" si="83"/>
        <v/>
      </c>
      <c r="BK54" s="7">
        <f t="shared" si="84"/>
        <v>3.3333333333333335E-3</v>
      </c>
      <c r="BL54" s="7">
        <f t="shared" si="85"/>
        <v>0.04</v>
      </c>
      <c r="BM54">
        <v>2025</v>
      </c>
      <c r="BN54" s="10">
        <v>45795</v>
      </c>
      <c r="BO54" s="4"/>
      <c r="BP54" s="4">
        <v>1</v>
      </c>
      <c r="BQ54" s="4">
        <v>1</v>
      </c>
      <c r="BR54" s="4">
        <v>2</v>
      </c>
      <c r="BS54" s="4"/>
      <c r="BT54" s="4"/>
      <c r="BU54" s="4">
        <v>2</v>
      </c>
      <c r="BV54" s="4">
        <v>3</v>
      </c>
      <c r="BW54" s="4">
        <v>2</v>
      </c>
      <c r="BX54" s="4">
        <v>1</v>
      </c>
      <c r="BY54" s="4"/>
      <c r="BZ54" s="4">
        <v>1</v>
      </c>
      <c r="CA54" s="4"/>
      <c r="CB54" s="4">
        <v>1</v>
      </c>
      <c r="CC54" s="4">
        <v>1</v>
      </c>
      <c r="CD54" s="4"/>
      <c r="CE54" s="4">
        <v>1</v>
      </c>
      <c r="CF54" s="4">
        <v>6</v>
      </c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158</v>
      </c>
      <c r="C55" s="4">
        <v>200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1</v>
      </c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/>
      <c r="AH55" s="4"/>
      <c r="AI55" s="4"/>
      <c r="AJ55" s="4">
        <f t="shared" si="58"/>
        <v>2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 t="str">
        <f t="shared" si="66"/>
        <v/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 t="str">
        <f t="shared" si="70"/>
        <v/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>
        <f t="shared" si="79"/>
        <v>5.0000000000000001E-3</v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0.01</v>
      </c>
      <c r="BM55">
        <v>2025</v>
      </c>
      <c r="BN55" s="10">
        <v>45796</v>
      </c>
      <c r="BO55" s="4"/>
      <c r="BP55" s="4">
        <v>2</v>
      </c>
      <c r="BQ55" s="4"/>
      <c r="BR55" s="4">
        <v>1</v>
      </c>
      <c r="BS55" s="4">
        <v>1</v>
      </c>
      <c r="BT55" s="4"/>
      <c r="BU55" s="4">
        <v>3</v>
      </c>
      <c r="BV55" s="4">
        <v>1</v>
      </c>
      <c r="BW55" s="4"/>
      <c r="BX55" s="4">
        <v>3</v>
      </c>
      <c r="BY55" s="4"/>
      <c r="BZ55" s="4"/>
      <c r="CA55" s="4">
        <v>1</v>
      </c>
      <c r="CB55" s="4">
        <v>2</v>
      </c>
      <c r="CC55" s="4"/>
      <c r="CD55" s="4">
        <v>2</v>
      </c>
      <c r="CE55" s="4">
        <v>1</v>
      </c>
      <c r="CF55" s="4">
        <v>1</v>
      </c>
      <c r="CG55" s="4">
        <v>2</v>
      </c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255</v>
      </c>
      <c r="C56" s="4">
        <v>101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1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 t="str">
        <f t="shared" si="62"/>
        <v/>
      </c>
      <c r="AP56" s="7" t="str">
        <f t="shared" si="63"/>
        <v/>
      </c>
      <c r="AQ56" s="7" t="str">
        <f t="shared" si="64"/>
        <v/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>
        <f t="shared" si="70"/>
        <v>9.9009900990099011E-3</v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9.9009900990099011E-3</v>
      </c>
      <c r="BM56">
        <v>2025</v>
      </c>
      <c r="BN56" s="10">
        <v>45797</v>
      </c>
      <c r="BO56" s="4"/>
      <c r="BP56" s="4">
        <v>2</v>
      </c>
      <c r="BQ56" s="4"/>
      <c r="BR56" s="4"/>
      <c r="BS56" s="4"/>
      <c r="BT56" s="4"/>
      <c r="BU56" s="4">
        <v>1</v>
      </c>
      <c r="BV56" s="4">
        <v>1</v>
      </c>
      <c r="BW56" s="4">
        <v>2</v>
      </c>
      <c r="BX56" s="4">
        <v>1</v>
      </c>
      <c r="BY56" s="4"/>
      <c r="BZ56" s="4"/>
      <c r="CA56" s="4"/>
      <c r="CB56" s="4">
        <v>1</v>
      </c>
      <c r="CC56" s="4">
        <v>2</v>
      </c>
      <c r="CD56" s="4"/>
      <c r="CE56" s="4">
        <v>1</v>
      </c>
      <c r="CF56" s="4">
        <v>2</v>
      </c>
      <c r="CG56" s="4">
        <v>2</v>
      </c>
      <c r="CH56" s="4"/>
      <c r="CI56" s="4">
        <v>1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126</v>
      </c>
      <c r="C57" s="4">
        <v>1016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</v>
      </c>
      <c r="AE57" s="4"/>
      <c r="AF57" s="4">
        <v>1</v>
      </c>
      <c r="AG57" s="4"/>
      <c r="AH57" s="4"/>
      <c r="AI57" s="4"/>
      <c r="AJ57" s="4">
        <f t="shared" ref="AJ57:AJ69" si="86">SUM(D57:AI57)</f>
        <v>2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 t="str">
        <f t="shared" ref="AQ57:AQ70" si="92">IF(M57=0,"",M57/$C57)</f>
        <v/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>
        <f t="shared" si="51"/>
        <v>9.8425196850393699E-4</v>
      </c>
      <c r="BG57" s="7" t="str">
        <f t="shared" si="52"/>
        <v/>
      </c>
      <c r="BH57" s="7">
        <f t="shared" si="53"/>
        <v>9.8425196850393699E-4</v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1.968503937007874E-3</v>
      </c>
      <c r="BM57">
        <v>2025</v>
      </c>
      <c r="BN57" s="10">
        <v>45798</v>
      </c>
      <c r="BO57" s="4"/>
      <c r="BP57" s="4"/>
      <c r="BQ57" s="4"/>
      <c r="BR57" s="4"/>
      <c r="BS57" s="4">
        <v>1</v>
      </c>
      <c r="BT57" s="4"/>
      <c r="BU57" s="4"/>
      <c r="BV57" s="4">
        <v>1</v>
      </c>
      <c r="BW57" s="4">
        <v>1</v>
      </c>
      <c r="BX57" s="4"/>
      <c r="BY57" s="4"/>
      <c r="BZ57" s="4"/>
      <c r="CA57" s="4"/>
      <c r="CB57" s="4">
        <v>2</v>
      </c>
      <c r="CC57" s="4"/>
      <c r="CD57" s="4">
        <v>2</v>
      </c>
      <c r="CE57" s="4">
        <v>1</v>
      </c>
      <c r="CF57" s="4"/>
      <c r="CG57" s="4">
        <v>1</v>
      </c>
      <c r="CH57" s="4">
        <v>1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12</v>
      </c>
      <c r="C58" s="4">
        <v>929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6</v>
      </c>
      <c r="AD58" s="4">
        <v>4</v>
      </c>
      <c r="AE58" s="4"/>
      <c r="AF58" s="4"/>
      <c r="AG58" s="4">
        <v>1</v>
      </c>
      <c r="AH58" s="4">
        <v>1</v>
      </c>
      <c r="AI58" s="4">
        <v>1</v>
      </c>
      <c r="AJ58" s="4">
        <f t="shared" si="86"/>
        <v>13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>
        <f t="shared" si="50"/>
        <v>6.4585575888051671E-3</v>
      </c>
      <c r="BF58" s="7">
        <f t="shared" si="51"/>
        <v>4.3057050592034442E-3</v>
      </c>
      <c r="BG58" s="7" t="str">
        <f t="shared" si="52"/>
        <v/>
      </c>
      <c r="BH58" s="7" t="str">
        <f t="shared" si="53"/>
        <v/>
      </c>
      <c r="BI58" s="7">
        <f t="shared" si="54"/>
        <v>1.076426264800861E-3</v>
      </c>
      <c r="BJ58" s="7">
        <f t="shared" si="55"/>
        <v>1.076426264800861E-3</v>
      </c>
      <c r="BK58" s="7">
        <f t="shared" si="56"/>
        <v>1.076426264800861E-3</v>
      </c>
      <c r="BL58" s="7">
        <f t="shared" si="57"/>
        <v>1.3993541442411194E-2</v>
      </c>
      <c r="BM58">
        <v>2025</v>
      </c>
      <c r="BN58" s="10">
        <v>45799</v>
      </c>
      <c r="BO58" s="4"/>
      <c r="BP58" s="4">
        <v>1</v>
      </c>
      <c r="BQ58" s="4"/>
      <c r="BR58" s="4"/>
      <c r="BS58" s="4"/>
      <c r="BT58" s="4"/>
      <c r="BU58" s="4"/>
      <c r="BV58" s="4">
        <v>2</v>
      </c>
      <c r="BW58" s="4">
        <v>1</v>
      </c>
      <c r="BX58" s="4"/>
      <c r="BY58" s="4"/>
      <c r="BZ58" s="4">
        <v>1</v>
      </c>
      <c r="CA58" s="4">
        <v>1</v>
      </c>
      <c r="CB58" s="4">
        <v>1</v>
      </c>
      <c r="CC58" s="4"/>
      <c r="CD58" s="4"/>
      <c r="CE58" s="4">
        <v>1</v>
      </c>
      <c r="CF58" s="4"/>
      <c r="CG58" s="4">
        <v>2</v>
      </c>
      <c r="CH58" s="4">
        <v>1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47</v>
      </c>
      <c r="C59" s="4">
        <v>1098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1</v>
      </c>
      <c r="O59" s="4">
        <v>4</v>
      </c>
      <c r="P59" s="4"/>
      <c r="Q59" s="4"/>
      <c r="R59" s="4"/>
      <c r="S59" s="4">
        <v>3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1</v>
      </c>
      <c r="AE59" s="4"/>
      <c r="AF59" s="4"/>
      <c r="AG59" s="4"/>
      <c r="AH59" s="4">
        <v>1</v>
      </c>
      <c r="AI59" s="4"/>
      <c r="AJ59" s="4">
        <f t="shared" si="86"/>
        <v>10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>
        <f t="shared" si="93"/>
        <v>9.1074681238615665E-4</v>
      </c>
      <c r="AS59" s="7">
        <f t="shared" si="94"/>
        <v>3.6429872495446266E-3</v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>
        <f t="shared" si="98"/>
        <v>2.7322404371584699E-3</v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 t="str">
        <f t="shared" si="103"/>
        <v/>
      </c>
      <c r="BC59" s="7" t="str">
        <f t="shared" si="104"/>
        <v/>
      </c>
      <c r="BD59" s="7" t="str">
        <f t="shared" si="49"/>
        <v/>
      </c>
      <c r="BE59" s="7" t="str">
        <f t="shared" si="50"/>
        <v/>
      </c>
      <c r="BF59" s="7">
        <f t="shared" si="51"/>
        <v>9.1074681238615665E-4</v>
      </c>
      <c r="BG59" s="7" t="str">
        <f t="shared" si="52"/>
        <v/>
      </c>
      <c r="BH59" s="7" t="str">
        <f t="shared" si="53"/>
        <v/>
      </c>
      <c r="BI59" s="7" t="str">
        <f t="shared" si="54"/>
        <v/>
      </c>
      <c r="BJ59" s="7">
        <f t="shared" si="55"/>
        <v>9.1074681238615665E-4</v>
      </c>
      <c r="BK59" s="7" t="str">
        <f t="shared" si="56"/>
        <v/>
      </c>
      <c r="BL59" s="7">
        <f t="shared" si="57"/>
        <v>9.1074681238615673E-3</v>
      </c>
      <c r="BM59">
        <v>2025</v>
      </c>
      <c r="BN59" s="10">
        <v>45800</v>
      </c>
      <c r="BO59" s="4"/>
      <c r="BP59" s="4"/>
      <c r="BQ59" s="4"/>
      <c r="BR59" s="4">
        <v>2</v>
      </c>
      <c r="BS59" s="4"/>
      <c r="BT59" s="4"/>
      <c r="BU59" s="4"/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/>
      <c r="CB59" s="4">
        <v>1</v>
      </c>
      <c r="CC59" s="4"/>
      <c r="CD59" s="4">
        <v>1</v>
      </c>
      <c r="CE59" s="4">
        <v>1</v>
      </c>
      <c r="CF59" s="4"/>
      <c r="CG59" s="4">
        <v>1</v>
      </c>
      <c r="CH59" s="4">
        <v>1</v>
      </c>
      <c r="CI59" s="4">
        <v>2</v>
      </c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25</v>
      </c>
      <c r="C60" s="4">
        <v>1774</v>
      </c>
      <c r="D60" s="4"/>
      <c r="E60" s="4"/>
      <c r="F60" s="4"/>
      <c r="G60" s="4"/>
      <c r="H60" s="4"/>
      <c r="I60" s="4"/>
      <c r="J60" s="4"/>
      <c r="K60" s="4">
        <v>2</v>
      </c>
      <c r="L60" s="4"/>
      <c r="M60" s="4">
        <v>6</v>
      </c>
      <c r="N60" s="4"/>
      <c r="O60" s="4"/>
      <c r="P60" s="4"/>
      <c r="Q60" s="4"/>
      <c r="R60" s="4"/>
      <c r="S60" s="4"/>
      <c r="T60" s="4"/>
      <c r="U60" s="4"/>
      <c r="V60" s="4">
        <v>1</v>
      </c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>
        <v>1</v>
      </c>
      <c r="AI60" s="4"/>
      <c r="AJ60" s="4">
        <f t="shared" si="86"/>
        <v>11</v>
      </c>
      <c r="AL60" s="7" t="str">
        <f t="shared" si="87"/>
        <v/>
      </c>
      <c r="AM60" s="7" t="str">
        <f t="shared" si="88"/>
        <v/>
      </c>
      <c r="AN60" s="7" t="str">
        <f t="shared" si="89"/>
        <v/>
      </c>
      <c r="AO60" s="7">
        <f t="shared" si="90"/>
        <v>1.1273957158962795E-3</v>
      </c>
      <c r="AP60" s="7" t="str">
        <f t="shared" si="91"/>
        <v/>
      </c>
      <c r="AQ60" s="7">
        <f t="shared" si="92"/>
        <v>3.3821871476888386E-3</v>
      </c>
      <c r="AR60" s="7" t="str">
        <f t="shared" si="93"/>
        <v/>
      </c>
      <c r="AS60" s="7" t="str">
        <f t="shared" si="94"/>
        <v/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 t="str">
        <f t="shared" si="98"/>
        <v/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>
        <f t="shared" si="51"/>
        <v>5.6369785794813977E-4</v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>
        <f t="shared" si="55"/>
        <v>5.6369785794813977E-4</v>
      </c>
      <c r="BK60" s="7" t="str">
        <f t="shared" si="56"/>
        <v/>
      </c>
      <c r="BL60" s="7">
        <f t="shared" si="57"/>
        <v>6.2006764374295375E-3</v>
      </c>
      <c r="BM60">
        <v>2025</v>
      </c>
      <c r="BN60" s="10">
        <v>45801</v>
      </c>
      <c r="BO60" s="4"/>
      <c r="BP60" s="4"/>
      <c r="BQ60" s="4"/>
      <c r="BR60" s="4"/>
      <c r="BS60" s="4"/>
      <c r="BT60" s="4"/>
      <c r="BU60" s="4">
        <v>1</v>
      </c>
      <c r="BV60" s="4">
        <v>3</v>
      </c>
      <c r="BW60" s="4"/>
      <c r="BX60" s="4"/>
      <c r="BY60" s="4">
        <v>1</v>
      </c>
      <c r="BZ60" s="4"/>
      <c r="CA60" s="4">
        <v>1</v>
      </c>
      <c r="CB60" s="4"/>
      <c r="CC60" s="4"/>
      <c r="CD60" s="4">
        <v>4</v>
      </c>
      <c r="CE60" s="4">
        <v>2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2024</v>
      </c>
      <c r="B61" s="4" t="s">
        <v>150</v>
      </c>
      <c r="C61" s="4">
        <v>915</v>
      </c>
      <c r="D61" s="4"/>
      <c r="E61" s="4"/>
      <c r="F61" s="4"/>
      <c r="G61" s="4"/>
      <c r="H61" s="4"/>
      <c r="I61" s="4"/>
      <c r="J61" s="4"/>
      <c r="K61" s="4"/>
      <c r="L61" s="4"/>
      <c r="M61" s="4">
        <v>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86"/>
        <v>1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>
        <f t="shared" si="92"/>
        <v>1.092896174863388E-3</v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 t="str">
        <f t="shared" si="51"/>
        <v/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 t="str">
        <f t="shared" si="56"/>
        <v/>
      </c>
      <c r="BL61" s="7">
        <f t="shared" si="57"/>
        <v>1.092896174863388E-3</v>
      </c>
      <c r="BM61">
        <v>2025</v>
      </c>
      <c r="BN61" s="10">
        <v>45802</v>
      </c>
      <c r="BO61" s="4"/>
      <c r="BP61" s="4"/>
      <c r="BQ61" s="4"/>
      <c r="BR61" s="4">
        <v>1</v>
      </c>
      <c r="BS61" s="4"/>
      <c r="BT61" s="4"/>
      <c r="BU61" s="4">
        <v>1</v>
      </c>
      <c r="BV61" s="4">
        <v>1</v>
      </c>
      <c r="BW61" s="4">
        <v>3</v>
      </c>
      <c r="BX61" s="4"/>
      <c r="BY61" s="4"/>
      <c r="BZ61" s="4">
        <v>1</v>
      </c>
      <c r="CA61" s="4">
        <v>1</v>
      </c>
      <c r="CB61" s="4">
        <v>1</v>
      </c>
      <c r="CC61" s="4"/>
      <c r="CD61" s="4">
        <v>3</v>
      </c>
      <c r="CE61" s="4">
        <v>1</v>
      </c>
      <c r="CF61" s="4"/>
      <c r="CG61" s="4"/>
      <c r="CH61" s="4">
        <v>1</v>
      </c>
      <c r="CI61" s="4">
        <v>1</v>
      </c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2024</v>
      </c>
      <c r="B62" s="4" t="s">
        <v>131</v>
      </c>
      <c r="C62" s="4">
        <v>1500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</v>
      </c>
      <c r="W62" s="4"/>
      <c r="X62" s="4"/>
      <c r="Y62" s="4"/>
      <c r="Z62" s="4"/>
      <c r="AA62" s="4"/>
      <c r="AB62" s="4"/>
      <c r="AC62" s="4"/>
      <c r="AD62" s="4">
        <v>4</v>
      </c>
      <c r="AE62" s="4"/>
      <c r="AF62" s="4">
        <v>1</v>
      </c>
      <c r="AG62" s="4"/>
      <c r="AH62" s="4"/>
      <c r="AI62" s="4"/>
      <c r="AJ62" s="4">
        <f t="shared" si="86"/>
        <v>7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 t="str">
        <f t="shared" si="92"/>
        <v/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>
        <f t="shared" si="51"/>
        <v>2.6666666666666666E-3</v>
      </c>
      <c r="BG62" s="7" t="str">
        <f t="shared" si="52"/>
        <v/>
      </c>
      <c r="BH62" s="7">
        <f t="shared" si="53"/>
        <v>6.6666666666666664E-4</v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4.6666666666666671E-3</v>
      </c>
      <c r="BM62">
        <v>2025</v>
      </c>
      <c r="BN62" s="10">
        <v>45803</v>
      </c>
      <c r="BO62" s="4"/>
      <c r="BP62" s="4"/>
      <c r="BQ62" s="4"/>
      <c r="BR62" s="4">
        <v>2</v>
      </c>
      <c r="BS62" s="4"/>
      <c r="BT62" s="4"/>
      <c r="BU62" s="4">
        <v>1</v>
      </c>
      <c r="BV62" s="4">
        <v>3</v>
      </c>
      <c r="BW62" s="4">
        <v>1</v>
      </c>
      <c r="BX62" s="4"/>
      <c r="BY62" s="4"/>
      <c r="BZ62" s="4"/>
      <c r="CA62" s="4"/>
      <c r="CB62" s="4"/>
      <c r="CC62" s="4">
        <v>1</v>
      </c>
      <c r="CD62" s="4">
        <v>2</v>
      </c>
      <c r="CE62" s="4">
        <v>1</v>
      </c>
      <c r="CF62" s="4"/>
      <c r="CG62" s="4">
        <v>2</v>
      </c>
      <c r="CH62" s="4">
        <v>3</v>
      </c>
      <c r="CI62" s="4">
        <v>1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2024</v>
      </c>
      <c r="B63" s="4" t="s">
        <v>11</v>
      </c>
      <c r="C63" s="4">
        <v>1208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21</v>
      </c>
      <c r="Z63" s="4">
        <v>14</v>
      </c>
      <c r="AA63" s="4">
        <v>4</v>
      </c>
      <c r="AB63" s="4">
        <v>1</v>
      </c>
      <c r="AC63" s="4"/>
      <c r="AD63" s="4">
        <v>5</v>
      </c>
      <c r="AE63" s="4">
        <v>1</v>
      </c>
      <c r="AF63" s="4">
        <v>1</v>
      </c>
      <c r="AG63" s="4"/>
      <c r="AH63" s="4">
        <v>2</v>
      </c>
      <c r="AI63" s="4"/>
      <c r="AJ63" s="4">
        <f t="shared" si="86"/>
        <v>49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>
        <f t="shared" si="103"/>
        <v>1.7384105960264899E-2</v>
      </c>
      <c r="BC63" s="7">
        <f t="shared" si="104"/>
        <v>1.1589403973509934E-2</v>
      </c>
      <c r="BD63" s="7">
        <f t="shared" si="49"/>
        <v>8.2781456953642384E-4</v>
      </c>
      <c r="BE63" s="7" t="str">
        <f t="shared" si="50"/>
        <v/>
      </c>
      <c r="BF63" s="7">
        <f t="shared" si="51"/>
        <v>4.1390728476821195E-3</v>
      </c>
      <c r="BG63" s="7">
        <f t="shared" si="52"/>
        <v>8.2781456953642384E-4</v>
      </c>
      <c r="BH63" s="7">
        <f t="shared" si="53"/>
        <v>8.2781456953642384E-4</v>
      </c>
      <c r="BI63" s="7" t="str">
        <f t="shared" si="54"/>
        <v/>
      </c>
      <c r="BJ63" s="7">
        <f t="shared" si="55"/>
        <v>1.6556291390728477E-3</v>
      </c>
      <c r="BK63" s="7" t="str">
        <f t="shared" si="56"/>
        <v/>
      </c>
      <c r="BL63" s="7">
        <f t="shared" si="57"/>
        <v>4.0562913907284767E-2</v>
      </c>
      <c r="BM63">
        <v>2025</v>
      </c>
      <c r="BN63" s="10">
        <v>45804</v>
      </c>
      <c r="BO63" s="4"/>
      <c r="BP63" s="4"/>
      <c r="BQ63" s="4"/>
      <c r="BR63" s="4"/>
      <c r="BS63" s="4"/>
      <c r="BT63" s="4"/>
      <c r="BU63" s="4"/>
      <c r="BV63" s="4">
        <v>2</v>
      </c>
      <c r="BW63" s="4">
        <v>2</v>
      </c>
      <c r="BX63" s="4">
        <v>1</v>
      </c>
      <c r="BY63" s="4"/>
      <c r="BZ63" s="4"/>
      <c r="CA63" s="4"/>
      <c r="CB63" s="4">
        <v>1</v>
      </c>
      <c r="CC63" s="4"/>
      <c r="CD63" s="4">
        <v>1</v>
      </c>
      <c r="CE63" s="4"/>
      <c r="CF63" s="4"/>
      <c r="CG63" s="4">
        <v>1</v>
      </c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2024</v>
      </c>
      <c r="B64" s="4" t="s">
        <v>202</v>
      </c>
      <c r="C64" s="4">
        <v>400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>
        <v>1</v>
      </c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>
        <f t="shared" si="55"/>
        <v>2.5000000000000001E-3</v>
      </c>
      <c r="BK64" s="7" t="str">
        <f t="shared" si="56"/>
        <v/>
      </c>
      <c r="BL64" s="7">
        <f t="shared" si="57"/>
        <v>2.5000000000000001E-3</v>
      </c>
      <c r="BM64">
        <v>2025</v>
      </c>
      <c r="BN64" s="10">
        <v>45805</v>
      </c>
      <c r="BO64" s="4"/>
      <c r="BP64" s="4"/>
      <c r="BQ64" s="4"/>
      <c r="BR64" s="4"/>
      <c r="BS64" s="4"/>
      <c r="BT64" s="4"/>
      <c r="BU64" s="4"/>
      <c r="BV64" s="4"/>
      <c r="BW64" s="4">
        <v>1</v>
      </c>
      <c r="BX64" s="4">
        <v>1</v>
      </c>
      <c r="BY64" s="4"/>
      <c r="BZ64" s="4">
        <v>1</v>
      </c>
      <c r="CA64" s="4"/>
      <c r="CB64" s="4">
        <v>2</v>
      </c>
      <c r="CC64" s="4"/>
      <c r="CD64" s="4">
        <v>4</v>
      </c>
      <c r="CE64" s="4">
        <v>1</v>
      </c>
      <c r="CF64" s="4"/>
      <c r="CG64" s="4"/>
      <c r="CH64" s="4"/>
      <c r="CI64" s="4">
        <v>1</v>
      </c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2024</v>
      </c>
      <c r="B65" s="4" t="s">
        <v>18</v>
      </c>
      <c r="C65" s="4">
        <v>3667</v>
      </c>
      <c r="D65" s="4">
        <v>1</v>
      </c>
      <c r="E65" s="4"/>
      <c r="F65" s="4"/>
      <c r="G65" s="4"/>
      <c r="H65" s="4">
        <v>2</v>
      </c>
      <c r="I65" s="4"/>
      <c r="J65" s="4">
        <v>1</v>
      </c>
      <c r="K65" s="4"/>
      <c r="L65" s="4"/>
      <c r="M65" s="4"/>
      <c r="N65" s="4">
        <v>1</v>
      </c>
      <c r="O65" s="4">
        <v>1</v>
      </c>
      <c r="P65" s="4"/>
      <c r="Q65" s="4"/>
      <c r="R65" s="4"/>
      <c r="S65" s="4">
        <v>13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19</v>
      </c>
      <c r="AL65" s="7">
        <f t="shared" si="87"/>
        <v>2.7270248159258248E-4</v>
      </c>
      <c r="AM65" s="7" t="str">
        <f t="shared" si="88"/>
        <v/>
      </c>
      <c r="AN65" s="7">
        <f t="shared" si="89"/>
        <v>2.7270248159258248E-4</v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>
        <f t="shared" si="93"/>
        <v>2.7270248159258248E-4</v>
      </c>
      <c r="AS65" s="7">
        <f t="shared" si="94"/>
        <v>2.7270248159258248E-4</v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3.5451322607035723E-3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5.1813471502590676E-3</v>
      </c>
      <c r="BM65">
        <v>2025</v>
      </c>
      <c r="BN65" s="10">
        <v>45806</v>
      </c>
      <c r="BO65" s="4"/>
      <c r="BP65" s="4"/>
      <c r="BQ65" s="4"/>
      <c r="BR65" s="4">
        <v>1</v>
      </c>
      <c r="BS65" s="4"/>
      <c r="BT65" s="4"/>
      <c r="BU65" s="4"/>
      <c r="BV65" s="4">
        <v>1</v>
      </c>
      <c r="BW65" s="4"/>
      <c r="BX65" s="4"/>
      <c r="BY65" s="4"/>
      <c r="BZ65" s="4"/>
      <c r="CA65" s="4"/>
      <c r="CB65" s="4">
        <v>1</v>
      </c>
      <c r="CC65" s="4">
        <v>1</v>
      </c>
      <c r="CD65" s="4"/>
      <c r="CE65" s="4"/>
      <c r="CF65" s="4"/>
      <c r="CG65" s="4"/>
      <c r="CH65" s="4"/>
      <c r="CI65" s="4">
        <v>1</v>
      </c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129</v>
      </c>
      <c r="C66" s="4">
        <v>600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>
        <v>1</v>
      </c>
      <c r="W66" s="4"/>
      <c r="X66" s="4"/>
      <c r="Y66" s="4"/>
      <c r="Z66" s="4"/>
      <c r="AA66" s="4"/>
      <c r="AB66" s="4"/>
      <c r="AC66" s="4"/>
      <c r="AD66" s="4">
        <v>1</v>
      </c>
      <c r="AE66" s="4"/>
      <c r="AF66" s="4"/>
      <c r="AG66" s="4"/>
      <c r="AH66" s="4"/>
      <c r="AI66" s="4">
        <v>1</v>
      </c>
      <c r="AJ66" s="4">
        <f t="shared" si="86"/>
        <v>3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 t="str">
        <f t="shared" si="98"/>
        <v/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>
        <f t="shared" si="51"/>
        <v>1.6666666666666668E-3</v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>
        <f t="shared" si="56"/>
        <v>1.6666666666666668E-3</v>
      </c>
      <c r="BL66" s="7">
        <f t="shared" si="57"/>
        <v>5.0000000000000001E-3</v>
      </c>
      <c r="BM66">
        <v>2025</v>
      </c>
      <c r="BN66" s="10">
        <v>45807</v>
      </c>
      <c r="BO66" s="4">
        <v>1</v>
      </c>
      <c r="BP66" s="4"/>
      <c r="BQ66" s="4"/>
      <c r="BR66" s="4">
        <v>1</v>
      </c>
      <c r="BS66" s="4"/>
      <c r="BT66" s="4"/>
      <c r="BU66" s="4"/>
      <c r="BV66" s="4"/>
      <c r="BW66" s="4">
        <v>1</v>
      </c>
      <c r="BX66" s="4"/>
      <c r="BY66" s="4"/>
      <c r="BZ66" s="4"/>
      <c r="CA66" s="4"/>
      <c r="CB66" s="4">
        <v>2</v>
      </c>
      <c r="CC66" s="4"/>
      <c r="CD66" s="4">
        <v>1</v>
      </c>
      <c r="CE66" s="4">
        <v>1</v>
      </c>
      <c r="CF66" s="4"/>
      <c r="CG66" s="4"/>
      <c r="CH66" s="4">
        <v>1</v>
      </c>
      <c r="CI66" s="4">
        <v>1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221</v>
      </c>
      <c r="C67" s="4">
        <v>199</v>
      </c>
      <c r="D67" s="4"/>
      <c r="E67" s="4"/>
      <c r="F67" s="4"/>
      <c r="G67" s="4"/>
      <c r="H67" s="4"/>
      <c r="I67" s="4"/>
      <c r="J67" s="4"/>
      <c r="K67" s="4"/>
      <c r="L67" s="4"/>
      <c r="M67" s="4">
        <v>1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1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>
        <f t="shared" si="92"/>
        <v>5.0251256281407036E-3</v>
      </c>
      <c r="AR67" s="7" t="str">
        <f t="shared" si="93"/>
        <v/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 t="str">
        <f t="shared" si="98"/>
        <v/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5.0251256281407036E-3</v>
      </c>
      <c r="BM67">
        <v>2025</v>
      </c>
      <c r="BN67" s="10">
        <v>45808</v>
      </c>
      <c r="BO67" s="4"/>
      <c r="BP67" s="4"/>
      <c r="BQ67" s="4"/>
      <c r="BR67" s="4"/>
      <c r="BS67" s="4"/>
      <c r="BT67" s="4"/>
      <c r="BU67" s="4"/>
      <c r="BV67" s="4">
        <v>1</v>
      </c>
      <c r="BW67" s="4"/>
      <c r="BX67" s="4"/>
      <c r="BY67" s="4"/>
      <c r="BZ67" s="4"/>
      <c r="CA67" s="4"/>
      <c r="CB67" s="4">
        <v>4</v>
      </c>
      <c r="CC67" s="4"/>
      <c r="CD67" s="4"/>
      <c r="CE67" s="4">
        <v>1</v>
      </c>
      <c r="CF67" s="4">
        <v>1</v>
      </c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127</v>
      </c>
      <c r="C68" s="4">
        <v>300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0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 t="str">
        <f t="shared" si="92"/>
        <v/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 t="str">
        <f t="shared" si="98"/>
        <v/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 t="str">
        <f t="shared" si="57"/>
        <v/>
      </c>
      <c r="BM68">
        <v>2025</v>
      </c>
      <c r="BN68" s="10">
        <v>45809</v>
      </c>
      <c r="BO68" s="4">
        <v>1</v>
      </c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>
        <v>1</v>
      </c>
      <c r="CA68" s="4"/>
      <c r="CB68" s="4">
        <v>1</v>
      </c>
      <c r="CC68" s="4">
        <v>1</v>
      </c>
      <c r="CD68" s="4">
        <v>1</v>
      </c>
      <c r="CE68" s="4">
        <v>1</v>
      </c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163</v>
      </c>
      <c r="C69" s="4">
        <v>200</v>
      </c>
      <c r="D69" s="4"/>
      <c r="E69" s="4"/>
      <c r="F69" s="4"/>
      <c r="G69" s="4"/>
      <c r="H69" s="4"/>
      <c r="I69" s="4">
        <v>3</v>
      </c>
      <c r="J69" s="4">
        <v>1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4</v>
      </c>
      <c r="AL69" s="7" t="str">
        <f t="shared" si="87"/>
        <v/>
      </c>
      <c r="AM69" s="7">
        <f t="shared" si="88"/>
        <v>1.4999999999999999E-2</v>
      </c>
      <c r="AN69" s="7">
        <f t="shared" si="89"/>
        <v>5.0000000000000001E-3</v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 t="str">
        <f t="shared" si="98"/>
        <v/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0.02</v>
      </c>
      <c r="BM69">
        <v>2025</v>
      </c>
      <c r="BN69" s="10">
        <v>45810</v>
      </c>
      <c r="BO69" s="4"/>
      <c r="BP69" s="4"/>
      <c r="BQ69" s="4"/>
      <c r="BR69" s="4">
        <v>3</v>
      </c>
      <c r="BS69" s="4"/>
      <c r="BT69" s="4"/>
      <c r="BU69" s="4"/>
      <c r="BV69" s="4">
        <v>1</v>
      </c>
      <c r="BW69" s="4">
        <v>2</v>
      </c>
      <c r="BX69" s="4">
        <v>1</v>
      </c>
      <c r="BY69" s="4"/>
      <c r="BZ69" s="4"/>
      <c r="CA69" s="4"/>
      <c r="CB69" s="4">
        <v>1</v>
      </c>
      <c r="CC69" s="4">
        <v>2</v>
      </c>
      <c r="CD69" s="4">
        <v>1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24</v>
      </c>
      <c r="C70" s="4">
        <v>978</v>
      </c>
      <c r="D70" s="4"/>
      <c r="E70" s="4"/>
      <c r="F70" s="4"/>
      <c r="G70" s="4"/>
      <c r="H70" s="4"/>
      <c r="I70" s="4"/>
      <c r="J70" s="4"/>
      <c r="K70" s="4">
        <v>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1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>
        <f t="shared" si="90"/>
        <v>1.0224948875255625E-3</v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 t="str">
        <f t="shared" si="98"/>
        <v/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1.0224948875255625E-3</v>
      </c>
      <c r="BM70">
        <v>2025</v>
      </c>
      <c r="BN70" s="10">
        <v>45811</v>
      </c>
      <c r="BO70" s="4"/>
      <c r="BP70" s="4">
        <v>1</v>
      </c>
      <c r="BQ70" s="4"/>
      <c r="BR70" s="4"/>
      <c r="BS70" s="4"/>
      <c r="BT70" s="4"/>
      <c r="BU70" s="4"/>
      <c r="BV70" s="4">
        <v>4</v>
      </c>
      <c r="BW70" s="4">
        <v>1</v>
      </c>
      <c r="BX70" s="4"/>
      <c r="BY70" s="4"/>
      <c r="BZ70" s="4"/>
      <c r="CA70" s="4"/>
      <c r="CB70" s="4">
        <v>2</v>
      </c>
      <c r="CC70" s="4">
        <v>2</v>
      </c>
      <c r="CD70" s="4">
        <v>3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2023</v>
      </c>
      <c r="B71" s="4" t="s">
        <v>255</v>
      </c>
      <c r="C71" s="4">
        <v>60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1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>
        <f t="shared" ref="AW71:AW88" si="117">IF(S71=0,"",S71/$C71)</f>
        <v>1.6666666666666666E-2</v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1.6666666666666666E-2</v>
      </c>
      <c r="BM71">
        <v>2025</v>
      </c>
      <c r="BN71" s="10">
        <v>45812</v>
      </c>
      <c r="BO71" s="4"/>
      <c r="BP71" s="4"/>
      <c r="BQ71" s="4"/>
      <c r="BR71" s="4"/>
      <c r="BS71" s="4"/>
      <c r="BT71" s="4"/>
      <c r="BU71" s="4"/>
      <c r="BV71" s="4">
        <v>2</v>
      </c>
      <c r="BW71" s="4">
        <v>1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2023</v>
      </c>
      <c r="B72" s="4" t="s">
        <v>47</v>
      </c>
      <c r="C72" s="4">
        <v>1114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1</v>
      </c>
      <c r="O72" s="4"/>
      <c r="P72" s="4"/>
      <c r="Q72" s="4"/>
      <c r="R72" s="4"/>
      <c r="S72" s="4">
        <v>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2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>
        <f t="shared" si="112"/>
        <v>8.9766606822262122E-4</v>
      </c>
      <c r="AS72" s="7" t="str">
        <f t="shared" si="113"/>
        <v/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>
        <f t="shared" si="117"/>
        <v>8.9766606822262122E-4</v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1.7953321364452424E-3</v>
      </c>
      <c r="BM72">
        <v>2025</v>
      </c>
      <c r="BN72" s="10">
        <v>45813</v>
      </c>
      <c r="BO72" s="4"/>
      <c r="BP72" s="4"/>
      <c r="BQ72" s="4"/>
      <c r="BR72" s="4"/>
      <c r="BS72" s="4"/>
      <c r="BT72" s="4"/>
      <c r="BU72" s="4"/>
      <c r="BV72" s="4">
        <v>1</v>
      </c>
      <c r="BW72" s="4"/>
      <c r="BX72" s="4"/>
      <c r="BY72" s="4"/>
      <c r="BZ72" s="4"/>
      <c r="CA72" s="4"/>
      <c r="CB72" s="4"/>
      <c r="CC72" s="4"/>
      <c r="CD72" s="4"/>
      <c r="CE72" s="4"/>
      <c r="CF72" s="4">
        <v>1</v>
      </c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2023</v>
      </c>
      <c r="B73" s="4" t="s">
        <v>23</v>
      </c>
      <c r="C73" s="4">
        <v>2345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v>13</v>
      </c>
      <c r="Q73" s="4"/>
      <c r="R73" s="4"/>
      <c r="S73" s="4">
        <v>3</v>
      </c>
      <c r="T73" s="4"/>
      <c r="U73" s="4"/>
      <c r="V73" s="4">
        <v>1</v>
      </c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4"/>
      <c r="AG73" s="4"/>
      <c r="AH73" s="4"/>
      <c r="AI73" s="4"/>
      <c r="AJ73" s="4">
        <f t="shared" si="105"/>
        <v>18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 t="str">
        <f t="shared" si="113"/>
        <v/>
      </c>
      <c r="AT73" s="7">
        <f t="shared" si="114"/>
        <v>5.5437100213219619E-3</v>
      </c>
      <c r="AU73" s="7" t="str">
        <f t="shared" si="115"/>
        <v/>
      </c>
      <c r="AV73" s="7" t="str">
        <f t="shared" si="116"/>
        <v/>
      </c>
      <c r="AW73" s="7">
        <f t="shared" si="117"/>
        <v>1.2793176972281451E-3</v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>
        <f t="shared" si="126"/>
        <v>4.2643923240938164E-4</v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7.6759061833688701E-3</v>
      </c>
      <c r="BM73">
        <v>2025</v>
      </c>
      <c r="BN73" s="10">
        <v>45814</v>
      </c>
      <c r="BO73" s="4"/>
      <c r="BP73" s="4"/>
      <c r="BQ73" s="4"/>
      <c r="BR73" s="4"/>
      <c r="BS73" s="4"/>
      <c r="BT73" s="4"/>
      <c r="BU73" s="4"/>
      <c r="BV73" s="4">
        <v>1</v>
      </c>
      <c r="BW73" s="4"/>
      <c r="BX73" s="4"/>
      <c r="BY73" s="4"/>
      <c r="BZ73" s="4"/>
      <c r="CA73" s="4"/>
      <c r="CB73" s="4">
        <v>3</v>
      </c>
      <c r="CC73" s="4"/>
      <c r="CD73" s="4"/>
      <c r="CE73" s="4"/>
      <c r="CF73" s="4">
        <v>1</v>
      </c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2023</v>
      </c>
      <c r="B74" s="4" t="s">
        <v>25</v>
      </c>
      <c r="C74" s="4">
        <v>1129</v>
      </c>
      <c r="D74" s="4"/>
      <c r="E74" s="4"/>
      <c r="F74" s="4"/>
      <c r="G74" s="4"/>
      <c r="H74" s="4"/>
      <c r="I74" s="4"/>
      <c r="J74" s="4"/>
      <c r="K74" s="4"/>
      <c r="L74" s="4"/>
      <c r="M74" s="4">
        <v>2</v>
      </c>
      <c r="N74" s="4"/>
      <c r="O74" s="4"/>
      <c r="P74" s="4"/>
      <c r="Q74" s="4"/>
      <c r="R74" s="4"/>
      <c r="S74" s="4">
        <v>1</v>
      </c>
      <c r="T74" s="4"/>
      <c r="U74" s="4"/>
      <c r="V74" s="4">
        <v>1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4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>
        <f t="shared" si="111"/>
        <v>1.7714791851195749E-3</v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>
        <f t="shared" si="117"/>
        <v>8.8573959255978745E-4</v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3.5429583702391498E-3</v>
      </c>
      <c r="BM74">
        <v>2025</v>
      </c>
      <c r="BN74" s="10">
        <v>45816</v>
      </c>
      <c r="BO74" s="4"/>
      <c r="BP74" s="4"/>
      <c r="BQ74" s="4"/>
      <c r="BR74" s="4"/>
      <c r="BS74" s="4"/>
      <c r="BT74" s="4"/>
      <c r="BU74" s="4"/>
      <c r="BV74" s="4">
        <v>1</v>
      </c>
      <c r="BW74" s="4"/>
      <c r="BX74" s="4"/>
      <c r="BY74" s="4"/>
      <c r="BZ74" s="4">
        <v>1</v>
      </c>
      <c r="CA74" s="4"/>
      <c r="CB74" s="4"/>
      <c r="CC74" s="4"/>
      <c r="CD74" s="4"/>
      <c r="CE74" s="4"/>
      <c r="CF74" s="4"/>
      <c r="CG74" s="4"/>
      <c r="CH74" s="4"/>
      <c r="CI74" s="4">
        <v>1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2023</v>
      </c>
      <c r="B75" s="4" t="s">
        <v>132</v>
      </c>
      <c r="C75" s="4">
        <v>185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1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>
        <f t="shared" si="117"/>
        <v>5.4054054054054057E-3</v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5.4054054054054057E-3</v>
      </c>
      <c r="BM75">
        <v>2025</v>
      </c>
      <c r="BN75" s="10">
        <v>45817</v>
      </c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>
        <v>1</v>
      </c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2023</v>
      </c>
      <c r="B76" s="4" t="s">
        <v>18</v>
      </c>
      <c r="C76" s="4">
        <v>3910</v>
      </c>
      <c r="D76" s="4"/>
      <c r="E76" s="4"/>
      <c r="F76" s="4"/>
      <c r="G76" s="4"/>
      <c r="H76" s="4"/>
      <c r="I76" s="4"/>
      <c r="J76" s="4"/>
      <c r="K76" s="4"/>
      <c r="L76" s="4"/>
      <c r="M76" s="4">
        <v>2</v>
      </c>
      <c r="N76" s="4"/>
      <c r="O76" s="4"/>
      <c r="P76" s="4"/>
      <c r="Q76" s="4"/>
      <c r="R76" s="4"/>
      <c r="S76" s="4">
        <v>17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19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>
        <f t="shared" si="111"/>
        <v>5.1150895140664957E-4</v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>
        <f t="shared" si="117"/>
        <v>4.3478260869565218E-3</v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4.8593350383631714E-3</v>
      </c>
      <c r="BM76">
        <v>2025</v>
      </c>
      <c r="BN76" s="10">
        <v>45818</v>
      </c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1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2022</v>
      </c>
      <c r="B77" s="4" t="s">
        <v>130</v>
      </c>
      <c r="C77" s="4">
        <v>803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0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 t="str">
        <f t="shared" si="117"/>
        <v/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 t="str">
        <f t="shared" si="132"/>
        <v/>
      </c>
      <c r="BM77">
        <v>2025</v>
      </c>
      <c r="BN77" s="10">
        <v>45823</v>
      </c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>
        <v>1</v>
      </c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2022</v>
      </c>
      <c r="B78" s="4" t="s">
        <v>47</v>
      </c>
      <c r="C78" s="4">
        <v>1049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>
        <f t="shared" si="113"/>
        <v>9.5328884652049568E-4</v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 t="str">
        <f t="shared" si="117"/>
        <v/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9.5328884652049568E-4</v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>
        <v>2022</v>
      </c>
      <c r="B79" s="4" t="s">
        <v>23</v>
      </c>
      <c r="C79" s="4">
        <v>1000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1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>
        <f t="shared" si="113"/>
        <v>1E-3</v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>
        <f t="shared" si="132"/>
        <v>1E-3</v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>
        <v>2022</v>
      </c>
      <c r="B80" s="4" t="s">
        <v>25</v>
      </c>
      <c r="C80" s="4">
        <v>960</v>
      </c>
      <c r="D80" s="4"/>
      <c r="E80" s="4"/>
      <c r="F80" s="4"/>
      <c r="G80" s="4"/>
      <c r="H80" s="4"/>
      <c r="I80" s="4"/>
      <c r="J80" s="4"/>
      <c r="K80" s="4"/>
      <c r="L80" s="4"/>
      <c r="M80" s="4">
        <v>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1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>
        <f t="shared" si="111"/>
        <v>1.0416666666666667E-3</v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>
        <f t="shared" si="132"/>
        <v>1.0416666666666667E-3</v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>
        <v>2022</v>
      </c>
      <c r="B81" s="4" t="s">
        <v>11</v>
      </c>
      <c r="C81" s="4">
        <v>802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>
        <v>2</v>
      </c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2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>
        <f t="shared" si="123"/>
        <v>2.4937655860349127E-3</v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>
        <f t="shared" si="132"/>
        <v>2.4937655860349127E-3</v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>
        <v>2022</v>
      </c>
      <c r="B82" s="4" t="s">
        <v>18</v>
      </c>
      <c r="C82" s="4">
        <v>3799</v>
      </c>
      <c r="D82" s="4">
        <v>1</v>
      </c>
      <c r="E82" s="4"/>
      <c r="F82" s="4"/>
      <c r="G82" s="4"/>
      <c r="H82" s="4"/>
      <c r="I82" s="4">
        <v>1</v>
      </c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>
        <v>1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5</v>
      </c>
      <c r="AL82" s="7">
        <f t="shared" si="106"/>
        <v>2.6322716504343247E-4</v>
      </c>
      <c r="AM82" s="7">
        <f t="shared" si="107"/>
        <v>2.6322716504343247E-4</v>
      </c>
      <c r="AN82" s="7">
        <f t="shared" si="108"/>
        <v>2.6322716504343247E-4</v>
      </c>
      <c r="AO82" s="7" t="str">
        <f t="shared" si="109"/>
        <v/>
      </c>
      <c r="AP82" s="7" t="str">
        <f t="shared" si="110"/>
        <v/>
      </c>
      <c r="AQ82" s="7">
        <f t="shared" si="111"/>
        <v>2.6322716504343247E-4</v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>
        <f t="shared" si="117"/>
        <v>2.6322716504343247E-4</v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>
        <f t="shared" si="132"/>
        <v>1.3161358252171624E-3</v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>
        <v>2021</v>
      </c>
      <c r="B83" s="4" t="s">
        <v>128</v>
      </c>
      <c r="C83" s="4">
        <v>1002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1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>
        <f t="shared" si="116"/>
        <v>9.9800399201596798E-4</v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>
        <f t="shared" si="132"/>
        <v>9.9800399201596798E-4</v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>
        <v>2020</v>
      </c>
      <c r="B84" s="4" t="s">
        <v>18</v>
      </c>
      <c r="C84" s="4">
        <v>3593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v>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1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>
        <f t="shared" si="117"/>
        <v>2.7831895352073476E-4</v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>
        <f t="shared" si="132"/>
        <v>2.7831895352073476E-4</v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>
        <v>2019</v>
      </c>
      <c r="B85" s="4" t="s">
        <v>127</v>
      </c>
      <c r="C85" s="4">
        <v>300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0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 t="str">
        <f t="shared" si="132"/>
        <v/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>
        <v>2018</v>
      </c>
      <c r="B86" s="4" t="s">
        <v>24</v>
      </c>
      <c r="C86" s="4">
        <v>1038</v>
      </c>
      <c r="D86" s="4"/>
      <c r="E86" s="4"/>
      <c r="F86" s="4"/>
      <c r="G86" s="4"/>
      <c r="H86" s="4"/>
      <c r="I86" s="4"/>
      <c r="J86" s="4"/>
      <c r="K86" s="4">
        <v>1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1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>
        <f t="shared" si="109"/>
        <v>9.6339113680154141E-4</v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>
        <f t="shared" si="132"/>
        <v>9.6339113680154141E-4</v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72478</v>
      </c>
      <c r="D99" s="4">
        <f>SUM(D6:D98)</f>
        <v>5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4</v>
      </c>
      <c r="H99" s="4">
        <f t="shared" si="215"/>
        <v>22</v>
      </c>
      <c r="I99" s="4">
        <f t="shared" ref="I99:AI99" si="216">SUM(I6:I98)</f>
        <v>21</v>
      </c>
      <c r="J99" s="4">
        <f t="shared" si="216"/>
        <v>14</v>
      </c>
      <c r="K99" s="4">
        <f t="shared" si="216"/>
        <v>66</v>
      </c>
      <c r="L99" s="4">
        <f t="shared" si="216"/>
        <v>0</v>
      </c>
      <c r="M99" s="4">
        <f t="shared" si="216"/>
        <v>256</v>
      </c>
      <c r="N99" s="4">
        <f t="shared" si="216"/>
        <v>19</v>
      </c>
      <c r="O99" s="4">
        <f t="shared" si="216"/>
        <v>142</v>
      </c>
      <c r="P99" s="4">
        <f t="shared" si="216"/>
        <v>203</v>
      </c>
      <c r="Q99" s="4">
        <f t="shared" si="216"/>
        <v>106</v>
      </c>
      <c r="R99" s="4">
        <f t="shared" si="216"/>
        <v>47</v>
      </c>
      <c r="S99" s="4">
        <f t="shared" si="216"/>
        <v>129</v>
      </c>
      <c r="T99" s="4">
        <f t="shared" si="216"/>
        <v>3</v>
      </c>
      <c r="U99" s="4">
        <f t="shared" si="216"/>
        <v>117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230</v>
      </c>
      <c r="Z99" s="4">
        <f t="shared" si="216"/>
        <v>211</v>
      </c>
      <c r="AA99" s="4"/>
      <c r="AB99" s="4">
        <f t="shared" si="216"/>
        <v>20</v>
      </c>
      <c r="AC99" s="4">
        <f t="shared" si="216"/>
        <v>70</v>
      </c>
      <c r="AD99" s="4">
        <f t="shared" si="216"/>
        <v>584</v>
      </c>
      <c r="AE99" s="4">
        <f t="shared" si="216"/>
        <v>41</v>
      </c>
      <c r="AF99" s="4">
        <f t="shared" si="216"/>
        <v>42</v>
      </c>
      <c r="AG99" s="4">
        <f t="shared" si="216"/>
        <v>9</v>
      </c>
      <c r="AH99" s="4">
        <f t="shared" si="216"/>
        <v>91</v>
      </c>
      <c r="AI99" s="4">
        <f t="shared" si="216"/>
        <v>30</v>
      </c>
      <c r="AJ99" s="4">
        <f t="shared" si="105"/>
        <v>2482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CohoByDate</vt:lpstr>
      <vt:lpstr>SummerChinook</vt:lpstr>
      <vt:lpstr>SummersByDate&amp;ObsSite</vt:lpstr>
      <vt:lpstr>SummersByDate&amp;RelSite</vt:lpstr>
      <vt:lpstr>SummersByDate Prosser</vt:lpstr>
      <vt:lpstr>SummersByDate McNary</vt:lpstr>
      <vt:lpstr>SummerChinookByDate</vt:lpstr>
      <vt:lpstr>FallChinook</vt:lpstr>
      <vt:lpstr>FallSubsByDate&amp;ObsSite</vt:lpstr>
      <vt:lpstr>FallSubsByDate&amp;RelSite</vt:lpstr>
      <vt:lpstr>FallYearlingsByDate </vt:lpstr>
      <vt:lpstr>FallSubsByDate McNary</vt:lpstr>
      <vt:lpstr>FallChinookByDate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2025-06-16T14:39:15Z</dcterms:modified>
</cp:coreProperties>
</file>